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E:\2022-2023\"/>
    </mc:Choice>
  </mc:AlternateContent>
  <xr:revisionPtr revIDLastSave="0" documentId="13_ncr:1_{298A89BD-7099-4F57-896C-B90CACE16F4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MOD 1" sheetId="7" r:id="rId1"/>
    <sheet name="MOD 2" sheetId="8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3" i="8" l="1"/>
  <c r="O83" i="8"/>
  <c r="N83" i="8"/>
  <c r="M83" i="8"/>
  <c r="R82" i="8"/>
  <c r="R80" i="8"/>
  <c r="R79" i="8"/>
  <c r="R77" i="8"/>
  <c r="R75" i="8"/>
  <c r="R74" i="8"/>
  <c r="Q69" i="8"/>
  <c r="O69" i="8"/>
  <c r="N69" i="8"/>
  <c r="M69" i="8"/>
  <c r="R68" i="8"/>
  <c r="R66" i="8"/>
  <c r="R65" i="8"/>
  <c r="R63" i="8"/>
  <c r="R61" i="8"/>
  <c r="R60" i="8"/>
  <c r="Q55" i="8"/>
  <c r="O55" i="8"/>
  <c r="N55" i="8"/>
  <c r="M55" i="8"/>
  <c r="R54" i="8"/>
  <c r="R52" i="8"/>
  <c r="R51" i="8"/>
  <c r="R49" i="8"/>
  <c r="R47" i="8"/>
  <c r="R46" i="8"/>
  <c r="Q41" i="8"/>
  <c r="O41" i="8"/>
  <c r="N41" i="8"/>
  <c r="M41" i="8"/>
  <c r="R40" i="8"/>
  <c r="R38" i="8"/>
  <c r="R37" i="8"/>
  <c r="R35" i="8"/>
  <c r="R33" i="8"/>
  <c r="R32" i="8"/>
  <c r="Q27" i="8"/>
  <c r="O27" i="8"/>
  <c r="N27" i="8"/>
  <c r="M27" i="8"/>
  <c r="R26" i="8"/>
  <c r="R24" i="8"/>
  <c r="R23" i="8"/>
  <c r="R21" i="8"/>
  <c r="R19" i="8"/>
  <c r="R18" i="8"/>
  <c r="Q13" i="8"/>
  <c r="O13" i="8"/>
  <c r="N13" i="8"/>
  <c r="M13" i="8"/>
  <c r="R12" i="8"/>
  <c r="R10" i="8"/>
  <c r="R9" i="8"/>
  <c r="R7" i="8"/>
  <c r="R5" i="8"/>
  <c r="R4" i="8"/>
  <c r="H46" i="8"/>
  <c r="H47" i="8"/>
  <c r="H49" i="8"/>
  <c r="H51" i="8"/>
  <c r="H52" i="8"/>
  <c r="H54" i="8"/>
  <c r="H55" i="8"/>
  <c r="G55" i="8"/>
  <c r="E55" i="8"/>
  <c r="D55" i="8"/>
  <c r="C55" i="8"/>
  <c r="H32" i="8"/>
  <c r="H33" i="8"/>
  <c r="H35" i="8"/>
  <c r="H37" i="8"/>
  <c r="H38" i="8"/>
  <c r="H40" i="8"/>
  <c r="H41" i="8"/>
  <c r="G41" i="8"/>
  <c r="E41" i="8"/>
  <c r="D41" i="8"/>
  <c r="C41" i="8"/>
  <c r="H18" i="8"/>
  <c r="H19" i="8"/>
  <c r="H21" i="8"/>
  <c r="H23" i="8"/>
  <c r="H24" i="8"/>
  <c r="H26" i="8"/>
  <c r="H27" i="8"/>
  <c r="G27" i="8"/>
  <c r="E27" i="8"/>
  <c r="D27" i="8"/>
  <c r="C27" i="8"/>
  <c r="H4" i="8"/>
  <c r="H5" i="8"/>
  <c r="H7" i="8"/>
  <c r="H9" i="8"/>
  <c r="H10" i="8"/>
  <c r="H12" i="8"/>
  <c r="H13" i="8"/>
  <c r="G13" i="8"/>
  <c r="E13" i="8"/>
  <c r="D13" i="8"/>
  <c r="C13" i="8"/>
  <c r="G70" i="7"/>
  <c r="E70" i="7"/>
  <c r="D70" i="7"/>
  <c r="C70" i="7"/>
  <c r="H69" i="7"/>
  <c r="H67" i="7"/>
  <c r="H66" i="7"/>
  <c r="H64" i="7"/>
  <c r="H62" i="7"/>
  <c r="H61" i="7"/>
  <c r="AU55" i="7"/>
  <c r="AS55" i="7"/>
  <c r="AR55" i="7"/>
  <c r="AQ55" i="7"/>
  <c r="AK55" i="7"/>
  <c r="AI55" i="7"/>
  <c r="AH55" i="7"/>
  <c r="AG55" i="7"/>
  <c r="AA55" i="7"/>
  <c r="Y55" i="7"/>
  <c r="X55" i="7"/>
  <c r="W55" i="7"/>
  <c r="Q55" i="7"/>
  <c r="O55" i="7"/>
  <c r="N55" i="7"/>
  <c r="M55" i="7"/>
  <c r="G55" i="7"/>
  <c r="E55" i="7"/>
  <c r="D55" i="7"/>
  <c r="C55" i="7"/>
  <c r="AV54" i="7"/>
  <c r="AL54" i="7"/>
  <c r="AB54" i="7"/>
  <c r="R54" i="7"/>
  <c r="H54" i="7"/>
  <c r="AV52" i="7"/>
  <c r="AL52" i="7"/>
  <c r="AB52" i="7"/>
  <c r="R52" i="7"/>
  <c r="H52" i="7"/>
  <c r="AV51" i="7"/>
  <c r="AL51" i="7"/>
  <c r="AB51" i="7"/>
  <c r="R51" i="7"/>
  <c r="H51" i="7"/>
  <c r="AV49" i="7"/>
  <c r="AL49" i="7"/>
  <c r="AB49" i="7"/>
  <c r="R49" i="7"/>
  <c r="H49" i="7"/>
  <c r="AV47" i="7"/>
  <c r="AL47" i="7"/>
  <c r="AB47" i="7"/>
  <c r="R47" i="7"/>
  <c r="H47" i="7"/>
  <c r="AV46" i="7"/>
  <c r="AL46" i="7"/>
  <c r="AB46" i="7"/>
  <c r="R46" i="7"/>
  <c r="H46" i="7"/>
  <c r="G41" i="7"/>
  <c r="E41" i="7"/>
  <c r="D41" i="7"/>
  <c r="C41" i="7"/>
  <c r="H40" i="7"/>
  <c r="H38" i="7"/>
  <c r="H37" i="7"/>
  <c r="H35" i="7"/>
  <c r="H33" i="7"/>
  <c r="H32" i="7"/>
  <c r="AU27" i="7"/>
  <c r="AS27" i="7"/>
  <c r="AR27" i="7"/>
  <c r="AQ27" i="7"/>
  <c r="AV26" i="7"/>
  <c r="AV24" i="7"/>
  <c r="AV23" i="7"/>
  <c r="AV21" i="7"/>
  <c r="AV19" i="7"/>
  <c r="AV18" i="7"/>
  <c r="AV27" i="7"/>
  <c r="AV55" i="7"/>
  <c r="H70" i="7"/>
  <c r="H55" i="7"/>
  <c r="R55" i="7"/>
  <c r="AB55" i="7"/>
  <c r="AL55" i="7"/>
  <c r="H41" i="7"/>
  <c r="AK27" i="7"/>
  <c r="AI27" i="7"/>
  <c r="AH27" i="7"/>
  <c r="AG27" i="7"/>
  <c r="AA27" i="7"/>
  <c r="Y27" i="7"/>
  <c r="X27" i="7"/>
  <c r="W27" i="7"/>
  <c r="Q27" i="7"/>
  <c r="O27" i="7"/>
  <c r="N27" i="7"/>
  <c r="M27" i="7"/>
  <c r="G27" i="7"/>
  <c r="E27" i="7"/>
  <c r="D27" i="7"/>
  <c r="C27" i="7"/>
  <c r="AL26" i="7"/>
  <c r="AB26" i="7"/>
  <c r="R26" i="7"/>
  <c r="H26" i="7"/>
  <c r="AL24" i="7"/>
  <c r="AB24" i="7"/>
  <c r="R24" i="7"/>
  <c r="H24" i="7"/>
  <c r="AL23" i="7"/>
  <c r="AB23" i="7"/>
  <c r="R23" i="7"/>
  <c r="H23" i="7"/>
  <c r="AL21" i="7"/>
  <c r="AB21" i="7"/>
  <c r="R21" i="7"/>
  <c r="H21" i="7"/>
  <c r="AL19" i="7"/>
  <c r="AB19" i="7"/>
  <c r="R19" i="7"/>
  <c r="R27" i="7"/>
  <c r="H19" i="7"/>
  <c r="AL18" i="7"/>
  <c r="AB18" i="7"/>
  <c r="R18" i="7"/>
  <c r="H18" i="7"/>
  <c r="AK13" i="7"/>
  <c r="AJ13" i="7"/>
  <c r="AI13" i="7"/>
  <c r="AH13" i="7"/>
  <c r="AG13" i="7"/>
  <c r="AL12" i="7"/>
  <c r="AL10" i="7"/>
  <c r="AL9" i="7"/>
  <c r="AL7" i="7"/>
  <c r="AL5" i="7"/>
  <c r="AL4" i="7"/>
  <c r="AA13" i="7"/>
  <c r="Z13" i="7"/>
  <c r="Y13" i="7"/>
  <c r="X13" i="7"/>
  <c r="W13" i="7"/>
  <c r="AB12" i="7"/>
  <c r="AB10" i="7"/>
  <c r="AB9" i="7"/>
  <c r="AB7" i="7"/>
  <c r="AB5" i="7"/>
  <c r="AB4" i="7"/>
  <c r="Q13" i="7"/>
  <c r="P13" i="7"/>
  <c r="O13" i="7"/>
  <c r="N13" i="7"/>
  <c r="M13" i="7"/>
  <c r="R12" i="7"/>
  <c r="R10" i="7"/>
  <c r="R9" i="7"/>
  <c r="R7" i="7"/>
  <c r="R5" i="7"/>
  <c r="R4" i="7"/>
  <c r="F13" i="7"/>
  <c r="G13" i="7"/>
  <c r="D13" i="7"/>
  <c r="E13" i="7"/>
  <c r="H4" i="7"/>
  <c r="C13" i="7"/>
  <c r="H5" i="7"/>
  <c r="H13" i="7"/>
  <c r="H7" i="7"/>
  <c r="H9" i="7"/>
  <c r="H10" i="7"/>
  <c r="H12" i="7"/>
  <c r="AB13" i="7"/>
  <c r="AL27" i="7"/>
  <c r="AB27" i="7"/>
  <c r="H27" i="7"/>
  <c r="AL13" i="7"/>
  <c r="R13" i="7"/>
  <c r="R83" i="8" l="1"/>
  <c r="R69" i="8"/>
  <c r="R55" i="8"/>
  <c r="R41" i="8"/>
  <c r="R27" i="8"/>
  <c r="R13" i="8"/>
</calcChain>
</file>

<file path=xl/sharedStrings.xml><?xml version="1.0" encoding="utf-8"?>
<sst xmlns="http://schemas.openxmlformats.org/spreadsheetml/2006/main" count="651" uniqueCount="54">
  <si>
    <t>PETERBOROUGH</t>
  </si>
  <si>
    <t xml:space="preserve">Number of students (total) </t>
  </si>
  <si>
    <t>Number of absent students</t>
  </si>
  <si>
    <t>Number of -60</t>
  </si>
  <si>
    <t>SUCCESS
 RATE</t>
  </si>
  <si>
    <t>Class average</t>
  </si>
  <si>
    <t>P1</t>
  </si>
  <si>
    <t>EDINBURGH</t>
  </si>
  <si>
    <t>E1</t>
  </si>
  <si>
    <t>E2</t>
  </si>
  <si>
    <t>Simay Avseven</t>
  </si>
  <si>
    <t>BRIGHTON</t>
  </si>
  <si>
    <t>B1</t>
  </si>
  <si>
    <t>TOTAL</t>
  </si>
  <si>
    <t>ADDINGTON</t>
  </si>
  <si>
    <t>A1</t>
  </si>
  <si>
    <t>Advisor</t>
  </si>
  <si>
    <t>Class Sum Points</t>
  </si>
  <si>
    <t>Funda Aznik</t>
  </si>
  <si>
    <t>Ebru Güvenç</t>
  </si>
  <si>
    <t>MOD 1 QUIZ 1 USE OF ENGLISH</t>
  </si>
  <si>
    <t>A2</t>
  </si>
  <si>
    <t>Esin Apçin</t>
  </si>
  <si>
    <t>İsa Eroğlu</t>
  </si>
  <si>
    <t>MOD 1 QUIZ 2 WRITING</t>
  </si>
  <si>
    <t>Alper Kalyoncu</t>
  </si>
  <si>
    <t>MOD 1 QUIZ 3 READING</t>
  </si>
  <si>
    <t>Deniz Aydın</t>
  </si>
  <si>
    <t>Cansu Kalkan</t>
  </si>
  <si>
    <t>MOD 1 QUIZ 4 LISTENING</t>
  </si>
  <si>
    <t>Ayşe Aykal</t>
  </si>
  <si>
    <t>MOD 1 IMA USE OF ENGLISH</t>
  </si>
  <si>
    <t>MOD 1 IMA WRITING</t>
  </si>
  <si>
    <t>MOD 1 IMA READING</t>
  </si>
  <si>
    <t>MOD 1 IMA LISTENING</t>
  </si>
  <si>
    <t>MOD 1 IMA</t>
  </si>
  <si>
    <t>MOD 1 TEACHER ASSESSMENT</t>
  </si>
  <si>
    <t>92.43</t>
  </si>
  <si>
    <t>MOD 1 EMA USE OF ENGLISH</t>
  </si>
  <si>
    <t>MOD 1 EMA WRITING</t>
  </si>
  <si>
    <t>MOD 1 EMA READING</t>
  </si>
  <si>
    <t>MOD 1 EMA LISTENING</t>
  </si>
  <si>
    <t>MOD 1 EMA</t>
  </si>
  <si>
    <t>MOD 1</t>
  </si>
  <si>
    <t>MOD 2 QUIZ 1 USE OF ENGLISH</t>
  </si>
  <si>
    <t>MOD 2 QUIZ 2 WRITING</t>
  </si>
  <si>
    <t>MOD 2 QUIZ 3 READING</t>
  </si>
  <si>
    <t>MOD 2 QUIZ 4 LISTENING</t>
  </si>
  <si>
    <t>MOD 2 IMA USE OF ENGLISH</t>
  </si>
  <si>
    <t>MOD 2 IMA WRITING</t>
  </si>
  <si>
    <t>MOD 2 IMA READING</t>
  </si>
  <si>
    <t>MOD 2 IMA LISTENING</t>
  </si>
  <si>
    <t>MOD 2 IMA SPEAKING</t>
  </si>
  <si>
    <t>MOD 2 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</si>
</sst>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9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2" fontId="6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2" fontId="1" fillId="0" borderId="3" xfId="0" applyNumberFormat="1" applyFont="1" applyBorder="1" applyAlignment="1">
      <alignment horizontal="center" vertical="center"/>
    </xf>
    <xf numFmtId="2" fontId="5" fillId="0" borderId="3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2" fontId="7" fillId="6" borderId="5" xfId="0" applyNumberFormat="1" applyFont="1" applyFill="1" applyBorder="1" applyAlignment="1">
      <alignment horizontal="center" vertical="center"/>
    </xf>
    <xf numFmtId="2" fontId="8" fillId="6" borderId="6" xfId="0" applyNumberFormat="1" applyFont="1" applyFill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 wrapText="1" shrinkToFit="1"/>
    </xf>
    <xf numFmtId="0" fontId="7" fillId="6" borderId="5" xfId="0" applyFont="1" applyFill="1" applyBorder="1" applyAlignment="1">
      <alignment horizontal="center" vertical="center"/>
    </xf>
    <xf numFmtId="2" fontId="10" fillId="0" borderId="4" xfId="0" applyNumberFormat="1" applyFont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6" borderId="14" xfId="0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1" fillId="7" borderId="9" xfId="0" applyFont="1" applyFill="1" applyBorder="1" applyAlignment="1">
      <alignment horizontal="center" vertical="center"/>
    </xf>
    <xf numFmtId="0" fontId="11" fillId="7" borderId="1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606E0-DD07-4694-B4D5-1B9A001F47E4}">
  <dimension ref="A1:AW70"/>
  <sheetViews>
    <sheetView topLeftCell="N1" zoomScale="90" zoomScaleNormal="90" workbookViewId="0">
      <selection activeCell="AE1" sqref="AE1:AM13"/>
    </sheetView>
  </sheetViews>
  <sheetFormatPr defaultRowHeight="15" x14ac:dyDescent="0.25"/>
  <cols>
    <col min="1" max="9" width="9.140625" style="21"/>
  </cols>
  <sheetData>
    <row r="1" spans="1:49" ht="15.75" customHeight="1" x14ac:dyDescent="0.25">
      <c r="A1" s="26" t="s">
        <v>20</v>
      </c>
      <c r="B1" s="27"/>
      <c r="C1" s="27"/>
      <c r="D1" s="27"/>
      <c r="E1" s="27"/>
      <c r="F1" s="27"/>
      <c r="G1" s="27"/>
      <c r="H1" s="27"/>
      <c r="I1" s="28"/>
      <c r="K1" s="26" t="s">
        <v>24</v>
      </c>
      <c r="L1" s="27"/>
      <c r="M1" s="27"/>
      <c r="N1" s="27"/>
      <c r="O1" s="27"/>
      <c r="P1" s="27"/>
      <c r="Q1" s="27"/>
      <c r="R1" s="27"/>
      <c r="S1" s="28"/>
      <c r="U1" s="26" t="s">
        <v>26</v>
      </c>
      <c r="V1" s="27"/>
      <c r="W1" s="27"/>
      <c r="X1" s="27"/>
      <c r="Y1" s="27"/>
      <c r="Z1" s="27"/>
      <c r="AA1" s="27"/>
      <c r="AB1" s="27"/>
      <c r="AC1" s="28"/>
      <c r="AE1" s="26" t="s">
        <v>29</v>
      </c>
      <c r="AF1" s="27"/>
      <c r="AG1" s="27"/>
      <c r="AH1" s="27"/>
      <c r="AI1" s="27"/>
      <c r="AJ1" s="27"/>
      <c r="AK1" s="27"/>
      <c r="AL1" s="27"/>
      <c r="AM1" s="28"/>
    </row>
    <row r="2" spans="1:49" ht="57" x14ac:dyDescent="0.25">
      <c r="A2" s="29"/>
      <c r="B2" s="30"/>
      <c r="C2" s="6" t="s">
        <v>1</v>
      </c>
      <c r="D2" s="6" t="s">
        <v>2</v>
      </c>
      <c r="E2" s="6" t="s">
        <v>3</v>
      </c>
      <c r="F2" s="17" t="s">
        <v>4</v>
      </c>
      <c r="G2" s="5" t="s">
        <v>17</v>
      </c>
      <c r="H2" s="7" t="s">
        <v>5</v>
      </c>
      <c r="I2" s="12" t="s">
        <v>16</v>
      </c>
      <c r="K2" s="29"/>
      <c r="L2" s="30"/>
      <c r="M2" s="6" t="s">
        <v>1</v>
      </c>
      <c r="N2" s="6" t="s">
        <v>2</v>
      </c>
      <c r="O2" s="6" t="s">
        <v>3</v>
      </c>
      <c r="P2" s="17" t="s">
        <v>4</v>
      </c>
      <c r="Q2" s="5" t="s">
        <v>17</v>
      </c>
      <c r="R2" s="7" t="s">
        <v>5</v>
      </c>
      <c r="S2" s="12" t="s">
        <v>16</v>
      </c>
      <c r="U2" s="29"/>
      <c r="V2" s="30"/>
      <c r="W2" s="6" t="s">
        <v>1</v>
      </c>
      <c r="X2" s="6" t="s">
        <v>2</v>
      </c>
      <c r="Y2" s="6" t="s">
        <v>3</v>
      </c>
      <c r="Z2" s="17" t="s">
        <v>4</v>
      </c>
      <c r="AA2" s="5" t="s">
        <v>17</v>
      </c>
      <c r="AB2" s="7" t="s">
        <v>5</v>
      </c>
      <c r="AC2" s="12" t="s">
        <v>16</v>
      </c>
      <c r="AE2" s="29"/>
      <c r="AF2" s="30"/>
      <c r="AG2" s="6" t="s">
        <v>1</v>
      </c>
      <c r="AH2" s="6" t="s">
        <v>2</v>
      </c>
      <c r="AI2" s="6" t="s">
        <v>3</v>
      </c>
      <c r="AJ2" s="17" t="s">
        <v>4</v>
      </c>
      <c r="AK2" s="5" t="s">
        <v>17</v>
      </c>
      <c r="AL2" s="7" t="s">
        <v>5</v>
      </c>
      <c r="AM2" s="12" t="s">
        <v>16</v>
      </c>
    </row>
    <row r="3" spans="1:49" ht="15.75" x14ac:dyDescent="0.25">
      <c r="A3" s="31" t="s">
        <v>14</v>
      </c>
      <c r="B3" s="32"/>
      <c r="C3" s="33"/>
      <c r="D3" s="34"/>
      <c r="E3" s="34"/>
      <c r="F3" s="34"/>
      <c r="G3" s="34"/>
      <c r="H3" s="34"/>
      <c r="I3" s="35"/>
      <c r="K3" s="31" t="s">
        <v>14</v>
      </c>
      <c r="L3" s="32"/>
      <c r="M3" s="33"/>
      <c r="N3" s="34"/>
      <c r="O3" s="34"/>
      <c r="P3" s="34"/>
      <c r="Q3" s="34"/>
      <c r="R3" s="34"/>
      <c r="S3" s="35"/>
      <c r="U3" s="31" t="s">
        <v>14</v>
      </c>
      <c r="V3" s="32"/>
      <c r="W3" s="33"/>
      <c r="X3" s="34"/>
      <c r="Y3" s="34"/>
      <c r="Z3" s="34"/>
      <c r="AA3" s="34"/>
      <c r="AB3" s="34"/>
      <c r="AC3" s="35"/>
      <c r="AE3" s="31" t="s">
        <v>14</v>
      </c>
      <c r="AF3" s="32"/>
      <c r="AG3" s="33"/>
      <c r="AH3" s="34"/>
      <c r="AI3" s="34"/>
      <c r="AJ3" s="34"/>
      <c r="AK3" s="34"/>
      <c r="AL3" s="34"/>
      <c r="AM3" s="35"/>
    </row>
    <row r="4" spans="1:49" ht="40.5" customHeight="1" x14ac:dyDescent="0.25">
      <c r="A4" s="14"/>
      <c r="B4" s="20" t="s">
        <v>15</v>
      </c>
      <c r="C4" s="2">
        <v>18</v>
      </c>
      <c r="D4" s="2">
        <v>0</v>
      </c>
      <c r="E4" s="2">
        <v>6</v>
      </c>
      <c r="F4" s="23">
        <v>66.66</v>
      </c>
      <c r="G4" s="2">
        <v>1302</v>
      </c>
      <c r="H4" s="10">
        <f>G4/C4</f>
        <v>72.333333333333329</v>
      </c>
      <c r="I4" s="22" t="s">
        <v>18</v>
      </c>
      <c r="K4" s="14"/>
      <c r="L4" s="20" t="s">
        <v>15</v>
      </c>
      <c r="M4" s="2">
        <v>18</v>
      </c>
      <c r="N4" s="2">
        <v>0</v>
      </c>
      <c r="O4" s="2">
        <v>0</v>
      </c>
      <c r="P4" s="23">
        <v>100</v>
      </c>
      <c r="Q4" s="2">
        <v>1626</v>
      </c>
      <c r="R4" s="10">
        <f>Q4/M4</f>
        <v>90.333333333333329</v>
      </c>
      <c r="S4" s="22" t="s">
        <v>25</v>
      </c>
      <c r="U4" s="14"/>
      <c r="V4" s="20" t="s">
        <v>15</v>
      </c>
      <c r="W4" s="2">
        <v>18</v>
      </c>
      <c r="X4" s="2">
        <v>0</v>
      </c>
      <c r="Y4" s="2">
        <v>0</v>
      </c>
      <c r="Z4" s="23">
        <v>100</v>
      </c>
      <c r="AA4" s="2">
        <v>1594</v>
      </c>
      <c r="AB4" s="10">
        <f>AA4/W4</f>
        <v>88.555555555555557</v>
      </c>
      <c r="AC4" s="22" t="s">
        <v>27</v>
      </c>
      <c r="AE4" s="14"/>
      <c r="AF4" s="20" t="s">
        <v>15</v>
      </c>
      <c r="AG4" s="2">
        <v>18</v>
      </c>
      <c r="AH4" s="2">
        <v>0</v>
      </c>
      <c r="AI4" s="2">
        <v>4</v>
      </c>
      <c r="AJ4" s="23">
        <v>77.77</v>
      </c>
      <c r="AK4" s="2">
        <v>1160</v>
      </c>
      <c r="AL4" s="10">
        <f>AK4/AG4</f>
        <v>64.444444444444443</v>
      </c>
      <c r="AM4" s="22" t="s">
        <v>30</v>
      </c>
    </row>
    <row r="5" spans="1:49" ht="31.5" x14ac:dyDescent="0.25">
      <c r="A5" s="1"/>
      <c r="B5" s="8" t="s">
        <v>21</v>
      </c>
      <c r="C5" s="2">
        <v>18</v>
      </c>
      <c r="D5" s="2">
        <v>1</v>
      </c>
      <c r="E5" s="2">
        <v>6</v>
      </c>
      <c r="F5" s="9">
        <v>61.11</v>
      </c>
      <c r="G5" s="2">
        <v>1202</v>
      </c>
      <c r="H5" s="10">
        <f>G5/C5</f>
        <v>66.777777777777771</v>
      </c>
      <c r="I5" s="13" t="s">
        <v>10</v>
      </c>
      <c r="K5" s="1"/>
      <c r="L5" s="8" t="s">
        <v>21</v>
      </c>
      <c r="M5" s="2">
        <v>18</v>
      </c>
      <c r="N5" s="2">
        <v>0</v>
      </c>
      <c r="O5" s="2">
        <v>1</v>
      </c>
      <c r="P5" s="9">
        <v>94.44</v>
      </c>
      <c r="Q5" s="2">
        <v>1316</v>
      </c>
      <c r="R5" s="10">
        <f>Q5/M5</f>
        <v>73.111111111111114</v>
      </c>
      <c r="S5" s="13" t="s">
        <v>18</v>
      </c>
      <c r="U5" s="1"/>
      <c r="V5" s="8" t="s">
        <v>21</v>
      </c>
      <c r="W5" s="2">
        <v>18</v>
      </c>
      <c r="X5" s="2">
        <v>0</v>
      </c>
      <c r="Y5" s="2">
        <v>4</v>
      </c>
      <c r="Z5" s="9">
        <v>77.77</v>
      </c>
      <c r="AA5" s="2">
        <v>1345</v>
      </c>
      <c r="AB5" s="10">
        <f>AA5/W5</f>
        <v>74.722222222222229</v>
      </c>
      <c r="AC5" s="13" t="s">
        <v>27</v>
      </c>
      <c r="AE5" s="1"/>
      <c r="AF5" s="8" t="s">
        <v>21</v>
      </c>
      <c r="AG5" s="2">
        <v>18</v>
      </c>
      <c r="AH5" s="2">
        <v>0</v>
      </c>
      <c r="AI5" s="2">
        <v>6</v>
      </c>
      <c r="AJ5" s="9">
        <v>66.66</v>
      </c>
      <c r="AK5" s="2">
        <v>1075</v>
      </c>
      <c r="AL5" s="10">
        <f>AK5/AG5</f>
        <v>59.722222222222221</v>
      </c>
      <c r="AM5" s="13" t="s">
        <v>30</v>
      </c>
    </row>
    <row r="6" spans="1:49" x14ac:dyDescent="0.25">
      <c r="A6" s="36" t="s">
        <v>0</v>
      </c>
      <c r="B6" s="37"/>
      <c r="C6" s="38"/>
      <c r="D6" s="39"/>
      <c r="E6" s="39"/>
      <c r="F6" s="39"/>
      <c r="G6" s="39"/>
      <c r="H6" s="39"/>
      <c r="I6" s="40"/>
      <c r="K6" s="36" t="s">
        <v>0</v>
      </c>
      <c r="L6" s="37"/>
      <c r="M6" s="38"/>
      <c r="N6" s="39"/>
      <c r="O6" s="39"/>
      <c r="P6" s="39"/>
      <c r="Q6" s="39"/>
      <c r="R6" s="39"/>
      <c r="S6" s="40"/>
      <c r="U6" s="36" t="s">
        <v>0</v>
      </c>
      <c r="V6" s="37"/>
      <c r="W6" s="38"/>
      <c r="X6" s="39"/>
      <c r="Y6" s="39"/>
      <c r="Z6" s="39"/>
      <c r="AA6" s="39"/>
      <c r="AB6" s="39"/>
      <c r="AC6" s="40"/>
      <c r="AE6" s="36" t="s">
        <v>0</v>
      </c>
      <c r="AF6" s="37"/>
      <c r="AG6" s="38"/>
      <c r="AH6" s="39"/>
      <c r="AI6" s="39"/>
      <c r="AJ6" s="39"/>
      <c r="AK6" s="39"/>
      <c r="AL6" s="39"/>
      <c r="AM6" s="40"/>
    </row>
    <row r="7" spans="1:49" ht="39.75" customHeight="1" x14ac:dyDescent="0.25">
      <c r="A7" s="14"/>
      <c r="B7" s="8" t="s">
        <v>6</v>
      </c>
      <c r="C7" s="2">
        <v>18</v>
      </c>
      <c r="D7" s="2">
        <v>0</v>
      </c>
      <c r="E7" s="2">
        <v>1</v>
      </c>
      <c r="F7" s="9">
        <v>94.44</v>
      </c>
      <c r="G7" s="2">
        <v>1339</v>
      </c>
      <c r="H7" s="11">
        <f>G7/C7</f>
        <v>74.388888888888886</v>
      </c>
      <c r="I7" s="13" t="s">
        <v>22</v>
      </c>
      <c r="K7" s="14"/>
      <c r="L7" s="8" t="s">
        <v>6</v>
      </c>
      <c r="M7" s="2">
        <v>18</v>
      </c>
      <c r="N7" s="2">
        <v>2</v>
      </c>
      <c r="O7" s="2">
        <v>0</v>
      </c>
      <c r="P7" s="9">
        <v>88.88</v>
      </c>
      <c r="Q7" s="2">
        <v>1403</v>
      </c>
      <c r="R7" s="11">
        <f>Q7/M7</f>
        <v>77.944444444444443</v>
      </c>
      <c r="S7" s="13" t="s">
        <v>18</v>
      </c>
      <c r="U7" s="14"/>
      <c r="V7" s="8" t="s">
        <v>6</v>
      </c>
      <c r="W7" s="2">
        <v>18</v>
      </c>
      <c r="X7" s="2">
        <v>0</v>
      </c>
      <c r="Y7" s="2">
        <v>4</v>
      </c>
      <c r="Z7" s="9">
        <v>77.77</v>
      </c>
      <c r="AA7" s="2">
        <v>1325</v>
      </c>
      <c r="AB7" s="11">
        <f>AA7/W7</f>
        <v>73.611111111111114</v>
      </c>
      <c r="AC7" s="13" t="s">
        <v>28</v>
      </c>
      <c r="AE7" s="14"/>
      <c r="AF7" s="8" t="s">
        <v>6</v>
      </c>
      <c r="AG7" s="2">
        <v>18</v>
      </c>
      <c r="AH7" s="2">
        <v>0</v>
      </c>
      <c r="AI7" s="2">
        <v>0</v>
      </c>
      <c r="AJ7" s="9">
        <v>100</v>
      </c>
      <c r="AK7" s="2">
        <v>1470</v>
      </c>
      <c r="AL7" s="11">
        <f>AK7/AG7</f>
        <v>81.666666666666671</v>
      </c>
      <c r="AM7" s="13" t="s">
        <v>27</v>
      </c>
    </row>
    <row r="8" spans="1:49" ht="15.75" x14ac:dyDescent="0.25">
      <c r="A8" s="41" t="s">
        <v>7</v>
      </c>
      <c r="B8" s="42"/>
      <c r="C8" s="33"/>
      <c r="D8" s="34"/>
      <c r="E8" s="34"/>
      <c r="F8" s="34"/>
      <c r="G8" s="34"/>
      <c r="H8" s="34"/>
      <c r="I8" s="35"/>
      <c r="K8" s="41" t="s">
        <v>7</v>
      </c>
      <c r="L8" s="42"/>
      <c r="M8" s="33"/>
      <c r="N8" s="34"/>
      <c r="O8" s="34"/>
      <c r="P8" s="34"/>
      <c r="Q8" s="34"/>
      <c r="R8" s="34"/>
      <c r="S8" s="35"/>
      <c r="U8" s="41" t="s">
        <v>7</v>
      </c>
      <c r="V8" s="42"/>
      <c r="W8" s="33"/>
      <c r="X8" s="34"/>
      <c r="Y8" s="34"/>
      <c r="Z8" s="34"/>
      <c r="AA8" s="34"/>
      <c r="AB8" s="34"/>
      <c r="AC8" s="35"/>
      <c r="AE8" s="41" t="s">
        <v>7</v>
      </c>
      <c r="AF8" s="42"/>
      <c r="AG8" s="33"/>
      <c r="AH8" s="34"/>
      <c r="AI8" s="34"/>
      <c r="AJ8" s="34"/>
      <c r="AK8" s="34"/>
      <c r="AL8" s="34"/>
      <c r="AM8" s="35"/>
    </row>
    <row r="9" spans="1:49" ht="38.25" customHeight="1" x14ac:dyDescent="0.25">
      <c r="A9" s="1"/>
      <c r="B9" s="2" t="s">
        <v>8</v>
      </c>
      <c r="C9" s="3">
        <v>21</v>
      </c>
      <c r="D9" s="3">
        <v>0</v>
      </c>
      <c r="E9" s="3">
        <v>2</v>
      </c>
      <c r="F9" s="4">
        <v>90.47</v>
      </c>
      <c r="G9" s="3">
        <v>1758</v>
      </c>
      <c r="H9" s="10">
        <f>G9/C9</f>
        <v>83.714285714285708</v>
      </c>
      <c r="I9" s="13" t="s">
        <v>23</v>
      </c>
      <c r="K9" s="1"/>
      <c r="L9" s="2" t="s">
        <v>8</v>
      </c>
      <c r="M9" s="3">
        <v>21</v>
      </c>
      <c r="N9" s="3">
        <v>0</v>
      </c>
      <c r="O9" s="3">
        <v>2</v>
      </c>
      <c r="P9" s="4">
        <v>90.47</v>
      </c>
      <c r="Q9" s="3">
        <v>1623</v>
      </c>
      <c r="R9" s="10">
        <f>Q9/M9</f>
        <v>77.285714285714292</v>
      </c>
      <c r="S9" s="13" t="s">
        <v>22</v>
      </c>
      <c r="U9" s="1"/>
      <c r="V9" s="2" t="s">
        <v>8</v>
      </c>
      <c r="W9" s="3">
        <v>21</v>
      </c>
      <c r="X9" s="3">
        <v>0</v>
      </c>
      <c r="Y9" s="3">
        <v>3</v>
      </c>
      <c r="Z9" s="4">
        <v>85.71</v>
      </c>
      <c r="AA9" s="3">
        <v>1727</v>
      </c>
      <c r="AB9" s="10">
        <f>AA9/W9</f>
        <v>82.238095238095241</v>
      </c>
      <c r="AC9" s="13" t="s">
        <v>28</v>
      </c>
      <c r="AE9" s="1"/>
      <c r="AF9" s="2" t="s">
        <v>8</v>
      </c>
      <c r="AG9" s="3">
        <v>21</v>
      </c>
      <c r="AH9" s="3">
        <v>0</v>
      </c>
      <c r="AI9" s="3">
        <v>0</v>
      </c>
      <c r="AJ9" s="4">
        <v>100</v>
      </c>
      <c r="AK9" s="3">
        <v>2020</v>
      </c>
      <c r="AL9" s="10">
        <f>AK9/AG9</f>
        <v>96.19047619047619</v>
      </c>
      <c r="AM9" s="13" t="s">
        <v>27</v>
      </c>
    </row>
    <row r="10" spans="1:49" ht="38.25" customHeight="1" x14ac:dyDescent="0.25">
      <c r="A10" s="1"/>
      <c r="B10" s="2" t="s">
        <v>9</v>
      </c>
      <c r="C10" s="3">
        <v>21</v>
      </c>
      <c r="D10" s="3">
        <v>2</v>
      </c>
      <c r="E10" s="3">
        <v>2</v>
      </c>
      <c r="F10" s="4">
        <v>80.95</v>
      </c>
      <c r="G10" s="3">
        <v>1516</v>
      </c>
      <c r="H10" s="10">
        <f>G10/C10</f>
        <v>72.19047619047619</v>
      </c>
      <c r="I10" s="19" t="s">
        <v>23</v>
      </c>
      <c r="K10" s="1"/>
      <c r="L10" s="2" t="s">
        <v>9</v>
      </c>
      <c r="M10" s="3">
        <v>21</v>
      </c>
      <c r="N10" s="3">
        <v>2</v>
      </c>
      <c r="O10" s="3">
        <v>2</v>
      </c>
      <c r="P10" s="4">
        <v>80.95</v>
      </c>
      <c r="Q10" s="3">
        <v>1409</v>
      </c>
      <c r="R10" s="10">
        <f>Q10/M10</f>
        <v>67.095238095238102</v>
      </c>
      <c r="S10" s="19" t="s">
        <v>22</v>
      </c>
      <c r="U10" s="1"/>
      <c r="V10" s="2" t="s">
        <v>9</v>
      </c>
      <c r="W10" s="3">
        <v>21</v>
      </c>
      <c r="X10" s="3">
        <v>1</v>
      </c>
      <c r="Y10" s="3">
        <v>0</v>
      </c>
      <c r="Z10" s="4">
        <v>95.23</v>
      </c>
      <c r="AA10" s="3">
        <v>1743</v>
      </c>
      <c r="AB10" s="10">
        <f>AA10/W10</f>
        <v>83</v>
      </c>
      <c r="AC10" s="13" t="s">
        <v>28</v>
      </c>
      <c r="AE10" s="1"/>
      <c r="AF10" s="2" t="s">
        <v>9</v>
      </c>
      <c r="AG10" s="3">
        <v>21</v>
      </c>
      <c r="AH10" s="3">
        <v>1</v>
      </c>
      <c r="AI10" s="3">
        <v>0</v>
      </c>
      <c r="AJ10" s="4">
        <v>95.23</v>
      </c>
      <c r="AK10" s="3">
        <v>1920</v>
      </c>
      <c r="AL10" s="10">
        <f>AK10/AG10</f>
        <v>91.428571428571431</v>
      </c>
      <c r="AM10" s="13" t="s">
        <v>27</v>
      </c>
    </row>
    <row r="11" spans="1:49" ht="15.75" x14ac:dyDescent="0.25">
      <c r="A11" s="43" t="s">
        <v>11</v>
      </c>
      <c r="B11" s="44"/>
      <c r="C11" s="33"/>
      <c r="D11" s="34"/>
      <c r="E11" s="34"/>
      <c r="F11" s="34"/>
      <c r="G11" s="34"/>
      <c r="H11" s="34"/>
      <c r="I11" s="35"/>
      <c r="K11" s="43" t="s">
        <v>11</v>
      </c>
      <c r="L11" s="44"/>
      <c r="M11" s="33"/>
      <c r="N11" s="34"/>
      <c r="O11" s="34"/>
      <c r="P11" s="34"/>
      <c r="Q11" s="34"/>
      <c r="R11" s="34"/>
      <c r="S11" s="35"/>
      <c r="U11" s="43" t="s">
        <v>11</v>
      </c>
      <c r="V11" s="44"/>
      <c r="W11" s="33"/>
      <c r="X11" s="34"/>
      <c r="Y11" s="34"/>
      <c r="Z11" s="34"/>
      <c r="AA11" s="34"/>
      <c r="AB11" s="34"/>
      <c r="AC11" s="35"/>
      <c r="AE11" s="43" t="s">
        <v>11</v>
      </c>
      <c r="AF11" s="44"/>
      <c r="AG11" s="33"/>
      <c r="AH11" s="34"/>
      <c r="AI11" s="34"/>
      <c r="AJ11" s="34"/>
      <c r="AK11" s="34"/>
      <c r="AL11" s="34"/>
      <c r="AM11" s="35"/>
    </row>
    <row r="12" spans="1:49" ht="36" customHeight="1" x14ac:dyDescent="0.25">
      <c r="A12" s="1"/>
      <c r="B12" s="8" t="s">
        <v>12</v>
      </c>
      <c r="C12" s="2">
        <v>23</v>
      </c>
      <c r="D12" s="2">
        <v>1</v>
      </c>
      <c r="E12" s="2">
        <v>5</v>
      </c>
      <c r="F12" s="9">
        <v>73.91</v>
      </c>
      <c r="G12" s="2">
        <v>1612</v>
      </c>
      <c r="H12" s="11">
        <f>G12/C12</f>
        <v>70.086956521739125</v>
      </c>
      <c r="I12" s="13" t="s">
        <v>19</v>
      </c>
      <c r="K12" s="1"/>
      <c r="L12" s="8" t="s">
        <v>12</v>
      </c>
      <c r="M12" s="2">
        <v>23</v>
      </c>
      <c r="N12" s="2">
        <v>1</v>
      </c>
      <c r="O12" s="2">
        <v>3</v>
      </c>
      <c r="P12" s="9">
        <v>82.6</v>
      </c>
      <c r="Q12" s="2">
        <v>1646</v>
      </c>
      <c r="R12" s="11">
        <f>Q12/M12</f>
        <v>71.565217391304344</v>
      </c>
      <c r="S12" s="13" t="s">
        <v>18</v>
      </c>
      <c r="U12" s="1"/>
      <c r="V12" s="8" t="s">
        <v>12</v>
      </c>
      <c r="W12" s="2">
        <v>23</v>
      </c>
      <c r="X12" s="2">
        <v>1</v>
      </c>
      <c r="Y12" s="2">
        <v>4</v>
      </c>
      <c r="Z12" s="9">
        <v>78.260000000000005</v>
      </c>
      <c r="AA12" s="2">
        <v>1628</v>
      </c>
      <c r="AB12" s="11">
        <f>AA12/W12</f>
        <v>70.782608695652172</v>
      </c>
      <c r="AC12" s="13" t="s">
        <v>28</v>
      </c>
      <c r="AE12" s="1"/>
      <c r="AF12" s="8" t="s">
        <v>12</v>
      </c>
      <c r="AG12" s="2">
        <v>23</v>
      </c>
      <c r="AH12" s="2">
        <v>1</v>
      </c>
      <c r="AI12" s="2">
        <v>3</v>
      </c>
      <c r="AJ12" s="9">
        <v>82.6</v>
      </c>
      <c r="AK12" s="2">
        <v>1630</v>
      </c>
      <c r="AL12" s="11">
        <f>AK12/AG12</f>
        <v>70.869565217391298</v>
      </c>
      <c r="AM12" s="13" t="s">
        <v>28</v>
      </c>
    </row>
    <row r="13" spans="1:49" ht="30" customHeight="1" thickBot="1" x14ac:dyDescent="0.3">
      <c r="A13" s="24" t="s">
        <v>13</v>
      </c>
      <c r="B13" s="25"/>
      <c r="C13" s="18">
        <f>SUM(C4,C5,C7,C9:C10,C12:C12)</f>
        <v>119</v>
      </c>
      <c r="D13" s="18">
        <f t="shared" ref="D13:E13" si="0">SUM(D4,D5,D7,D9:D10,D12:D12)</f>
        <v>4</v>
      </c>
      <c r="E13" s="18">
        <f t="shared" si="0"/>
        <v>22</v>
      </c>
      <c r="F13" s="15">
        <f>AVERAGE(F4:F5,F7,F9:F10,F12)</f>
        <v>77.923333333333332</v>
      </c>
      <c r="G13" s="15">
        <f>AVERAGE(G4,G5,G7,G9:G10,G12:G12)</f>
        <v>1454.8333333333333</v>
      </c>
      <c r="H13" s="15">
        <f>AVERAGE(H4,H5,H7,H9:H10,H12:H12)</f>
        <v>73.248619737750161</v>
      </c>
      <c r="I13" s="16"/>
      <c r="K13" s="24" t="s">
        <v>13</v>
      </c>
      <c r="L13" s="25"/>
      <c r="M13" s="18">
        <f>SUM(M4,M5,M7,M9:M10,M12:M12)</f>
        <v>119</v>
      </c>
      <c r="N13" s="18">
        <f t="shared" ref="N13:O13" si="1">SUM(N4,N5,N7,N9:N10,N12:N12)</f>
        <v>5</v>
      </c>
      <c r="O13" s="18">
        <f t="shared" si="1"/>
        <v>8</v>
      </c>
      <c r="P13" s="15">
        <f>AVERAGE(P4:P5,P7,P9:P10,P12)</f>
        <v>89.556666666666658</v>
      </c>
      <c r="Q13" s="15">
        <f>AVERAGE(Q4,Q5,Q7,Q9:Q10,Q12:Q12)</f>
        <v>1503.8333333333333</v>
      </c>
      <c r="R13" s="15">
        <f>AVERAGE(R4,R5,R7,R9:R10,R12:R12)</f>
        <v>76.222509776857621</v>
      </c>
      <c r="S13" s="16"/>
      <c r="U13" s="24" t="s">
        <v>13</v>
      </c>
      <c r="V13" s="25"/>
      <c r="W13" s="18">
        <f>SUM(W4,W5,W7,W9:W10,W12:W12)</f>
        <v>119</v>
      </c>
      <c r="X13" s="18">
        <f t="shared" ref="X13:Y13" si="2">SUM(X4,X5,X7,X9:X10,X12:X12)</f>
        <v>2</v>
      </c>
      <c r="Y13" s="18">
        <f t="shared" si="2"/>
        <v>15</v>
      </c>
      <c r="Z13" s="15">
        <f>AVERAGE(Z4:Z5,Z7,Z9:Z10,Z12)</f>
        <v>85.79</v>
      </c>
      <c r="AA13" s="15">
        <f>AVERAGE(AA4,AA5,AA7,AA9:AA10,AA12:AA12)</f>
        <v>1560.3333333333333</v>
      </c>
      <c r="AB13" s="15">
        <f>AVERAGE(AB4,AB5,AB7,AB9:AB10,AB12:AB12)</f>
        <v>78.818265470439385</v>
      </c>
      <c r="AC13" s="16"/>
      <c r="AE13" s="24" t="s">
        <v>13</v>
      </c>
      <c r="AF13" s="25"/>
      <c r="AG13" s="18">
        <f>SUM(AG4,AG5,AG7,AG9:AG10,AG12:AG12)</f>
        <v>119</v>
      </c>
      <c r="AH13" s="18">
        <f t="shared" ref="AH13:AI13" si="3">SUM(AH4,AH5,AH7,AH9:AH10,AH12:AH12)</f>
        <v>2</v>
      </c>
      <c r="AI13" s="18">
        <f t="shared" si="3"/>
        <v>13</v>
      </c>
      <c r="AJ13" s="15">
        <f>AVERAGE(AJ4:AJ5,AJ7,AJ9:AJ10,AJ12)</f>
        <v>87.043333333333337</v>
      </c>
      <c r="AK13" s="15">
        <f>AVERAGE(AK4,AK5,AK7,AK9:AK10,AK12:AK12)</f>
        <v>1545.8333333333333</v>
      </c>
      <c r="AL13" s="15">
        <f>AVERAGE(AL4,AL5,AL7,AL9:AL10,AL12:AL12)</f>
        <v>77.386991028295384</v>
      </c>
      <c r="AM13" s="16"/>
    </row>
    <row r="14" spans="1:49" ht="15.75" thickBot="1" x14ac:dyDescent="0.3"/>
    <row r="15" spans="1:49" ht="15.75" x14ac:dyDescent="0.25">
      <c r="A15" s="26" t="s">
        <v>31</v>
      </c>
      <c r="B15" s="27"/>
      <c r="C15" s="27"/>
      <c r="D15" s="27"/>
      <c r="E15" s="27"/>
      <c r="F15" s="27"/>
      <c r="G15" s="27"/>
      <c r="H15" s="27"/>
      <c r="I15" s="28"/>
      <c r="K15" s="26" t="s">
        <v>32</v>
      </c>
      <c r="L15" s="27"/>
      <c r="M15" s="27"/>
      <c r="N15" s="27"/>
      <c r="O15" s="27"/>
      <c r="P15" s="27"/>
      <c r="Q15" s="27"/>
      <c r="R15" s="27"/>
      <c r="S15" s="28"/>
      <c r="U15" s="26" t="s">
        <v>33</v>
      </c>
      <c r="V15" s="27"/>
      <c r="W15" s="27"/>
      <c r="X15" s="27"/>
      <c r="Y15" s="27"/>
      <c r="Z15" s="27"/>
      <c r="AA15" s="27"/>
      <c r="AB15" s="27"/>
      <c r="AC15" s="28"/>
      <c r="AE15" s="26" t="s">
        <v>34</v>
      </c>
      <c r="AF15" s="27"/>
      <c r="AG15" s="27"/>
      <c r="AH15" s="27"/>
      <c r="AI15" s="27"/>
      <c r="AJ15" s="27"/>
      <c r="AK15" s="27"/>
      <c r="AL15" s="27"/>
      <c r="AM15" s="28"/>
      <c r="AO15" s="26" t="s">
        <v>35</v>
      </c>
      <c r="AP15" s="27"/>
      <c r="AQ15" s="27"/>
      <c r="AR15" s="27"/>
      <c r="AS15" s="27"/>
      <c r="AT15" s="27"/>
      <c r="AU15" s="27"/>
      <c r="AV15" s="27"/>
      <c r="AW15" s="28"/>
    </row>
    <row r="16" spans="1:49" ht="57" x14ac:dyDescent="0.25">
      <c r="A16" s="29"/>
      <c r="B16" s="30"/>
      <c r="C16" s="6" t="s">
        <v>1</v>
      </c>
      <c r="D16" s="6" t="s">
        <v>2</v>
      </c>
      <c r="E16" s="6" t="s">
        <v>3</v>
      </c>
      <c r="F16" s="17" t="s">
        <v>4</v>
      </c>
      <c r="G16" s="5" t="s">
        <v>17</v>
      </c>
      <c r="H16" s="7" t="s">
        <v>5</v>
      </c>
      <c r="I16" s="12" t="s">
        <v>16</v>
      </c>
      <c r="K16" s="29"/>
      <c r="L16" s="30"/>
      <c r="M16" s="6" t="s">
        <v>1</v>
      </c>
      <c r="N16" s="6" t="s">
        <v>2</v>
      </c>
      <c r="O16" s="6" t="s">
        <v>3</v>
      </c>
      <c r="P16" s="17" t="s">
        <v>4</v>
      </c>
      <c r="Q16" s="5" t="s">
        <v>17</v>
      </c>
      <c r="R16" s="7" t="s">
        <v>5</v>
      </c>
      <c r="S16" s="12" t="s">
        <v>16</v>
      </c>
      <c r="U16" s="29"/>
      <c r="V16" s="30"/>
      <c r="W16" s="6" t="s">
        <v>1</v>
      </c>
      <c r="X16" s="6" t="s">
        <v>2</v>
      </c>
      <c r="Y16" s="6" t="s">
        <v>3</v>
      </c>
      <c r="Z16" s="17" t="s">
        <v>4</v>
      </c>
      <c r="AA16" s="5" t="s">
        <v>17</v>
      </c>
      <c r="AB16" s="7" t="s">
        <v>5</v>
      </c>
      <c r="AC16" s="12" t="s">
        <v>16</v>
      </c>
      <c r="AE16" s="29"/>
      <c r="AF16" s="30"/>
      <c r="AG16" s="6" t="s">
        <v>1</v>
      </c>
      <c r="AH16" s="6" t="s">
        <v>2</v>
      </c>
      <c r="AI16" s="6" t="s">
        <v>3</v>
      </c>
      <c r="AJ16" s="17" t="s">
        <v>4</v>
      </c>
      <c r="AK16" s="5" t="s">
        <v>17</v>
      </c>
      <c r="AL16" s="7" t="s">
        <v>5</v>
      </c>
      <c r="AM16" s="12" t="s">
        <v>16</v>
      </c>
      <c r="AO16" s="29"/>
      <c r="AP16" s="30"/>
      <c r="AQ16" s="6" t="s">
        <v>1</v>
      </c>
      <c r="AR16" s="6" t="s">
        <v>2</v>
      </c>
      <c r="AS16" s="6" t="s">
        <v>3</v>
      </c>
      <c r="AT16" s="17" t="s">
        <v>4</v>
      </c>
      <c r="AU16" s="5" t="s">
        <v>17</v>
      </c>
      <c r="AV16" s="7" t="s">
        <v>5</v>
      </c>
      <c r="AW16" s="12" t="s">
        <v>16</v>
      </c>
    </row>
    <row r="17" spans="1:49" ht="15.75" x14ac:dyDescent="0.25">
      <c r="A17" s="31" t="s">
        <v>14</v>
      </c>
      <c r="B17" s="32"/>
      <c r="C17" s="33"/>
      <c r="D17" s="34"/>
      <c r="E17" s="34"/>
      <c r="F17" s="34"/>
      <c r="G17" s="34"/>
      <c r="H17" s="34"/>
      <c r="I17" s="35"/>
      <c r="K17" s="31" t="s">
        <v>14</v>
      </c>
      <c r="L17" s="32"/>
      <c r="M17" s="33"/>
      <c r="N17" s="34"/>
      <c r="O17" s="34"/>
      <c r="P17" s="34"/>
      <c r="Q17" s="34"/>
      <c r="R17" s="34"/>
      <c r="S17" s="35"/>
      <c r="U17" s="31" t="s">
        <v>14</v>
      </c>
      <c r="V17" s="32"/>
      <c r="W17" s="33"/>
      <c r="X17" s="34"/>
      <c r="Y17" s="34"/>
      <c r="Z17" s="34"/>
      <c r="AA17" s="34"/>
      <c r="AB17" s="34"/>
      <c r="AC17" s="35"/>
      <c r="AE17" s="31" t="s">
        <v>14</v>
      </c>
      <c r="AF17" s="32"/>
      <c r="AG17" s="33"/>
      <c r="AH17" s="34"/>
      <c r="AI17" s="34"/>
      <c r="AJ17" s="34"/>
      <c r="AK17" s="34"/>
      <c r="AL17" s="34"/>
      <c r="AM17" s="35"/>
      <c r="AO17" s="31" t="s">
        <v>14</v>
      </c>
      <c r="AP17" s="32"/>
      <c r="AQ17" s="33"/>
      <c r="AR17" s="34"/>
      <c r="AS17" s="34"/>
      <c r="AT17" s="34"/>
      <c r="AU17" s="34"/>
      <c r="AV17" s="34"/>
      <c r="AW17" s="35"/>
    </row>
    <row r="18" spans="1:49" ht="47.25" x14ac:dyDescent="0.25">
      <c r="A18" s="14"/>
      <c r="B18" s="20" t="s">
        <v>15</v>
      </c>
      <c r="C18" s="2">
        <v>18</v>
      </c>
      <c r="D18" s="2">
        <v>0</v>
      </c>
      <c r="E18" s="2">
        <v>0</v>
      </c>
      <c r="F18" s="23">
        <v>100</v>
      </c>
      <c r="G18" s="2">
        <v>380.5</v>
      </c>
      <c r="H18" s="10">
        <f>G18/C18</f>
        <v>21.138888888888889</v>
      </c>
      <c r="I18" s="22" t="s">
        <v>18</v>
      </c>
      <c r="K18" s="14"/>
      <c r="L18" s="20" t="s">
        <v>15</v>
      </c>
      <c r="M18" s="2">
        <v>18</v>
      </c>
      <c r="N18" s="2">
        <v>0</v>
      </c>
      <c r="O18" s="2">
        <v>1</v>
      </c>
      <c r="P18" s="23">
        <v>94.44</v>
      </c>
      <c r="Q18" s="2">
        <v>356</v>
      </c>
      <c r="R18" s="10">
        <f>Q18/M18</f>
        <v>19.777777777777779</v>
      </c>
      <c r="S18" s="22" t="s">
        <v>25</v>
      </c>
      <c r="U18" s="14"/>
      <c r="V18" s="20" t="s">
        <v>15</v>
      </c>
      <c r="W18" s="2">
        <v>18</v>
      </c>
      <c r="X18" s="2">
        <v>0</v>
      </c>
      <c r="Y18" s="2">
        <v>1</v>
      </c>
      <c r="Z18" s="23">
        <v>94.44</v>
      </c>
      <c r="AA18" s="2">
        <v>380</v>
      </c>
      <c r="AB18" s="10">
        <f>AA18/W18</f>
        <v>21.111111111111111</v>
      </c>
      <c r="AC18" s="22" t="s">
        <v>27</v>
      </c>
      <c r="AE18" s="14"/>
      <c r="AF18" s="20" t="s">
        <v>15</v>
      </c>
      <c r="AG18" s="2">
        <v>18</v>
      </c>
      <c r="AH18" s="2">
        <v>0</v>
      </c>
      <c r="AI18" s="2">
        <v>1</v>
      </c>
      <c r="AJ18" s="23">
        <v>94.44</v>
      </c>
      <c r="AK18" s="2">
        <v>375</v>
      </c>
      <c r="AL18" s="10">
        <f>AK18/AG18</f>
        <v>20.833333333333332</v>
      </c>
      <c r="AM18" s="22" t="s">
        <v>30</v>
      </c>
      <c r="AO18" s="14"/>
      <c r="AP18" s="20" t="s">
        <v>15</v>
      </c>
      <c r="AQ18" s="2">
        <v>18</v>
      </c>
      <c r="AR18" s="2">
        <v>0</v>
      </c>
      <c r="AS18" s="2">
        <v>0</v>
      </c>
      <c r="AT18" s="23">
        <v>100</v>
      </c>
      <c r="AU18" s="2">
        <v>1492</v>
      </c>
      <c r="AV18" s="10">
        <f>AU18/AQ18</f>
        <v>82.888888888888886</v>
      </c>
      <c r="AW18" s="22" t="s">
        <v>18</v>
      </c>
    </row>
    <row r="19" spans="1:49" ht="31.5" x14ac:dyDescent="0.25">
      <c r="A19" s="1"/>
      <c r="B19" s="8" t="s">
        <v>21</v>
      </c>
      <c r="C19" s="2">
        <v>18</v>
      </c>
      <c r="D19" s="2">
        <v>0</v>
      </c>
      <c r="E19" s="2">
        <v>7</v>
      </c>
      <c r="F19" s="9">
        <v>61.11</v>
      </c>
      <c r="G19" s="2">
        <v>297.5</v>
      </c>
      <c r="H19" s="10">
        <f>G19/C19</f>
        <v>16.527777777777779</v>
      </c>
      <c r="I19" s="13" t="s">
        <v>10</v>
      </c>
      <c r="K19" s="1"/>
      <c r="L19" s="8" t="s">
        <v>21</v>
      </c>
      <c r="M19" s="2">
        <v>18</v>
      </c>
      <c r="N19" s="2">
        <v>0</v>
      </c>
      <c r="O19" s="2">
        <v>4</v>
      </c>
      <c r="P19" s="9">
        <v>77.77</v>
      </c>
      <c r="Q19" s="2">
        <v>311</v>
      </c>
      <c r="R19" s="10">
        <f>Q19/M19</f>
        <v>17.277777777777779</v>
      </c>
      <c r="S19" s="13" t="s">
        <v>18</v>
      </c>
      <c r="U19" s="1"/>
      <c r="V19" s="8" t="s">
        <v>21</v>
      </c>
      <c r="W19" s="2">
        <v>18</v>
      </c>
      <c r="X19" s="2">
        <v>0</v>
      </c>
      <c r="Y19" s="2">
        <v>3</v>
      </c>
      <c r="Z19" s="9">
        <v>83.33</v>
      </c>
      <c r="AA19" s="2">
        <v>325</v>
      </c>
      <c r="AB19" s="10">
        <f>AA19/W19</f>
        <v>18.055555555555557</v>
      </c>
      <c r="AC19" s="13" t="s">
        <v>27</v>
      </c>
      <c r="AE19" s="1"/>
      <c r="AF19" s="8" t="s">
        <v>21</v>
      </c>
      <c r="AG19" s="2">
        <v>18</v>
      </c>
      <c r="AH19" s="2">
        <v>0</v>
      </c>
      <c r="AI19" s="2">
        <v>5</v>
      </c>
      <c r="AJ19" s="9">
        <v>72.22</v>
      </c>
      <c r="AK19" s="2">
        <v>317.5</v>
      </c>
      <c r="AL19" s="10">
        <f>AK19/AG19</f>
        <v>17.638888888888889</v>
      </c>
      <c r="AM19" s="13" t="s">
        <v>30</v>
      </c>
      <c r="AO19" s="1"/>
      <c r="AP19" s="8" t="s">
        <v>21</v>
      </c>
      <c r="AQ19" s="2">
        <v>18</v>
      </c>
      <c r="AR19" s="2">
        <v>0</v>
      </c>
      <c r="AS19" s="2">
        <v>4</v>
      </c>
      <c r="AT19" s="9">
        <v>77.77</v>
      </c>
      <c r="AU19" s="2">
        <v>1251</v>
      </c>
      <c r="AV19" s="10">
        <f>AU19/AQ19</f>
        <v>69.5</v>
      </c>
      <c r="AW19" s="13" t="s">
        <v>27</v>
      </c>
    </row>
    <row r="20" spans="1:49" x14ac:dyDescent="0.25">
      <c r="A20" s="36" t="s">
        <v>0</v>
      </c>
      <c r="B20" s="37"/>
      <c r="C20" s="38"/>
      <c r="D20" s="39"/>
      <c r="E20" s="39"/>
      <c r="F20" s="39"/>
      <c r="G20" s="39"/>
      <c r="H20" s="39"/>
      <c r="I20" s="40"/>
      <c r="K20" s="36" t="s">
        <v>0</v>
      </c>
      <c r="L20" s="37"/>
      <c r="M20" s="38"/>
      <c r="N20" s="39"/>
      <c r="O20" s="39"/>
      <c r="P20" s="39"/>
      <c r="Q20" s="39"/>
      <c r="R20" s="39"/>
      <c r="S20" s="40"/>
      <c r="U20" s="36" t="s">
        <v>0</v>
      </c>
      <c r="V20" s="37"/>
      <c r="W20" s="38"/>
      <c r="X20" s="39"/>
      <c r="Y20" s="39"/>
      <c r="Z20" s="39"/>
      <c r="AA20" s="39"/>
      <c r="AB20" s="39"/>
      <c r="AC20" s="40"/>
      <c r="AE20" s="36" t="s">
        <v>0</v>
      </c>
      <c r="AF20" s="37"/>
      <c r="AG20" s="38"/>
      <c r="AH20" s="39"/>
      <c r="AI20" s="39"/>
      <c r="AJ20" s="39"/>
      <c r="AK20" s="39"/>
      <c r="AL20" s="39"/>
      <c r="AM20" s="40"/>
      <c r="AO20" s="36" t="s">
        <v>0</v>
      </c>
      <c r="AP20" s="37"/>
      <c r="AQ20" s="38"/>
      <c r="AR20" s="39"/>
      <c r="AS20" s="39"/>
      <c r="AT20" s="39"/>
      <c r="AU20" s="39"/>
      <c r="AV20" s="39"/>
      <c r="AW20" s="40"/>
    </row>
    <row r="21" spans="1:49" ht="31.5" x14ac:dyDescent="0.25">
      <c r="A21" s="14"/>
      <c r="B21" s="8" t="s">
        <v>6</v>
      </c>
      <c r="C21" s="2">
        <v>18</v>
      </c>
      <c r="D21" s="2">
        <v>0</v>
      </c>
      <c r="E21" s="2">
        <v>1</v>
      </c>
      <c r="F21" s="9">
        <v>94.44</v>
      </c>
      <c r="G21" s="2">
        <v>345.5</v>
      </c>
      <c r="H21" s="11">
        <f>G21/C21</f>
        <v>19.194444444444443</v>
      </c>
      <c r="I21" s="13" t="s">
        <v>22</v>
      </c>
      <c r="K21" s="14"/>
      <c r="L21" s="8" t="s">
        <v>6</v>
      </c>
      <c r="M21" s="2">
        <v>18</v>
      </c>
      <c r="N21" s="2">
        <v>0</v>
      </c>
      <c r="O21" s="2">
        <v>1</v>
      </c>
      <c r="P21" s="9">
        <v>94.44</v>
      </c>
      <c r="Q21" s="2">
        <v>377</v>
      </c>
      <c r="R21" s="11">
        <f>Q21/M21</f>
        <v>20.944444444444443</v>
      </c>
      <c r="S21" s="13" t="s">
        <v>18</v>
      </c>
      <c r="U21" s="14"/>
      <c r="V21" s="8" t="s">
        <v>6</v>
      </c>
      <c r="W21" s="2">
        <v>18</v>
      </c>
      <c r="X21" s="2">
        <v>0</v>
      </c>
      <c r="Y21" s="2">
        <v>0</v>
      </c>
      <c r="Z21" s="9">
        <v>100</v>
      </c>
      <c r="AA21" s="2">
        <v>395</v>
      </c>
      <c r="AB21" s="11">
        <f>AA21/W21</f>
        <v>21.944444444444443</v>
      </c>
      <c r="AC21" s="13" t="s">
        <v>28</v>
      </c>
      <c r="AE21" s="14"/>
      <c r="AF21" s="8" t="s">
        <v>6</v>
      </c>
      <c r="AG21" s="2">
        <v>18</v>
      </c>
      <c r="AH21" s="2">
        <v>0</v>
      </c>
      <c r="AI21" s="2">
        <v>5</v>
      </c>
      <c r="AJ21" s="9">
        <v>72.22</v>
      </c>
      <c r="AK21" s="2">
        <v>312.5</v>
      </c>
      <c r="AL21" s="11">
        <f>AK21/AG21</f>
        <v>17.361111111111111</v>
      </c>
      <c r="AM21" s="13" t="s">
        <v>27</v>
      </c>
      <c r="AO21" s="14"/>
      <c r="AP21" s="8" t="s">
        <v>6</v>
      </c>
      <c r="AQ21" s="2">
        <v>18</v>
      </c>
      <c r="AR21" s="2">
        <v>0</v>
      </c>
      <c r="AS21" s="2">
        <v>1</v>
      </c>
      <c r="AT21" s="9">
        <v>94.44</v>
      </c>
      <c r="AU21" s="2">
        <v>1430</v>
      </c>
      <c r="AV21" s="11">
        <f>AU21/AQ21</f>
        <v>79.444444444444443</v>
      </c>
      <c r="AW21" s="13" t="s">
        <v>22</v>
      </c>
    </row>
    <row r="22" spans="1:49" ht="15.75" x14ac:dyDescent="0.25">
      <c r="A22" s="41" t="s">
        <v>7</v>
      </c>
      <c r="B22" s="42"/>
      <c r="C22" s="33"/>
      <c r="D22" s="34"/>
      <c r="E22" s="34"/>
      <c r="F22" s="34"/>
      <c r="G22" s="34"/>
      <c r="H22" s="34"/>
      <c r="I22" s="35"/>
      <c r="K22" s="41" t="s">
        <v>7</v>
      </c>
      <c r="L22" s="42"/>
      <c r="M22" s="33"/>
      <c r="N22" s="34"/>
      <c r="O22" s="34"/>
      <c r="P22" s="34"/>
      <c r="Q22" s="34"/>
      <c r="R22" s="34"/>
      <c r="S22" s="35"/>
      <c r="U22" s="41" t="s">
        <v>7</v>
      </c>
      <c r="V22" s="42"/>
      <c r="W22" s="33"/>
      <c r="X22" s="34"/>
      <c r="Y22" s="34"/>
      <c r="Z22" s="34"/>
      <c r="AA22" s="34"/>
      <c r="AB22" s="34"/>
      <c r="AC22" s="35"/>
      <c r="AE22" s="41" t="s">
        <v>7</v>
      </c>
      <c r="AF22" s="42"/>
      <c r="AG22" s="33"/>
      <c r="AH22" s="34"/>
      <c r="AI22" s="34"/>
      <c r="AJ22" s="34"/>
      <c r="AK22" s="34"/>
      <c r="AL22" s="34"/>
      <c r="AM22" s="35"/>
      <c r="AO22" s="41" t="s">
        <v>7</v>
      </c>
      <c r="AP22" s="42"/>
      <c r="AQ22" s="33"/>
      <c r="AR22" s="34"/>
      <c r="AS22" s="34"/>
      <c r="AT22" s="34"/>
      <c r="AU22" s="34"/>
      <c r="AV22" s="34"/>
      <c r="AW22" s="35"/>
    </row>
    <row r="23" spans="1:49" ht="31.5" x14ac:dyDescent="0.25">
      <c r="A23" s="1"/>
      <c r="B23" s="2" t="s">
        <v>8</v>
      </c>
      <c r="C23" s="3">
        <v>21</v>
      </c>
      <c r="D23" s="3">
        <v>0</v>
      </c>
      <c r="E23" s="3">
        <v>7</v>
      </c>
      <c r="F23" s="4">
        <v>66.66</v>
      </c>
      <c r="G23" s="3">
        <v>369</v>
      </c>
      <c r="H23" s="10">
        <f>G23/C23</f>
        <v>17.571428571428573</v>
      </c>
      <c r="I23" s="13" t="s">
        <v>23</v>
      </c>
      <c r="K23" s="1"/>
      <c r="L23" s="2" t="s">
        <v>8</v>
      </c>
      <c r="M23" s="3">
        <v>21</v>
      </c>
      <c r="N23" s="3">
        <v>0</v>
      </c>
      <c r="O23" s="3">
        <v>0</v>
      </c>
      <c r="P23" s="4">
        <v>100</v>
      </c>
      <c r="Q23" s="3">
        <v>421</v>
      </c>
      <c r="R23" s="10">
        <f>Q23/M23</f>
        <v>20.047619047619047</v>
      </c>
      <c r="S23" s="13" t="s">
        <v>22</v>
      </c>
      <c r="U23" s="1"/>
      <c r="V23" s="2" t="s">
        <v>8</v>
      </c>
      <c r="W23" s="3">
        <v>21</v>
      </c>
      <c r="X23" s="3">
        <v>0</v>
      </c>
      <c r="Y23" s="3">
        <v>0</v>
      </c>
      <c r="Z23" s="4">
        <v>100</v>
      </c>
      <c r="AA23" s="3">
        <v>409</v>
      </c>
      <c r="AB23" s="10">
        <f>AA23/W23</f>
        <v>19.476190476190474</v>
      </c>
      <c r="AC23" s="13" t="s">
        <v>28</v>
      </c>
      <c r="AE23" s="1"/>
      <c r="AF23" s="2" t="s">
        <v>8</v>
      </c>
      <c r="AG23" s="3">
        <v>21</v>
      </c>
      <c r="AH23" s="3">
        <v>0</v>
      </c>
      <c r="AI23" s="3">
        <v>0</v>
      </c>
      <c r="AJ23" s="4">
        <v>100</v>
      </c>
      <c r="AK23" s="3">
        <v>510</v>
      </c>
      <c r="AL23" s="10">
        <f>AK23/AG23</f>
        <v>24.285714285714285</v>
      </c>
      <c r="AM23" s="13" t="s">
        <v>27</v>
      </c>
      <c r="AO23" s="1"/>
      <c r="AP23" s="2" t="s">
        <v>8</v>
      </c>
      <c r="AQ23" s="3">
        <v>21</v>
      </c>
      <c r="AR23" s="3">
        <v>0</v>
      </c>
      <c r="AS23" s="3">
        <v>0</v>
      </c>
      <c r="AT23" s="4">
        <v>100</v>
      </c>
      <c r="AU23" s="3">
        <v>1709</v>
      </c>
      <c r="AV23" s="10">
        <f>AU23/AQ23</f>
        <v>81.38095238095238</v>
      </c>
      <c r="AW23" s="13" t="s">
        <v>23</v>
      </c>
    </row>
    <row r="24" spans="1:49" ht="31.5" x14ac:dyDescent="0.25">
      <c r="A24" s="1"/>
      <c r="B24" s="2" t="s">
        <v>9</v>
      </c>
      <c r="C24" s="3">
        <v>21</v>
      </c>
      <c r="D24" s="3">
        <v>1</v>
      </c>
      <c r="E24" s="3">
        <v>6</v>
      </c>
      <c r="F24" s="4">
        <v>66.66</v>
      </c>
      <c r="G24" s="3">
        <v>355</v>
      </c>
      <c r="H24" s="10">
        <f>G24/C24</f>
        <v>16.904761904761905</v>
      </c>
      <c r="I24" s="19" t="s">
        <v>23</v>
      </c>
      <c r="K24" s="1"/>
      <c r="L24" s="2" t="s">
        <v>9</v>
      </c>
      <c r="M24" s="3">
        <v>21</v>
      </c>
      <c r="N24" s="3">
        <v>1</v>
      </c>
      <c r="O24" s="3">
        <v>2</v>
      </c>
      <c r="P24" s="4">
        <v>85.71</v>
      </c>
      <c r="Q24" s="3">
        <v>384</v>
      </c>
      <c r="R24" s="10">
        <f>Q24/M24</f>
        <v>18.285714285714285</v>
      </c>
      <c r="S24" s="19" t="s">
        <v>22</v>
      </c>
      <c r="U24" s="1"/>
      <c r="V24" s="2" t="s">
        <v>9</v>
      </c>
      <c r="W24" s="3">
        <v>21</v>
      </c>
      <c r="X24" s="3">
        <v>1</v>
      </c>
      <c r="Y24" s="3">
        <v>0</v>
      </c>
      <c r="Z24" s="4">
        <v>95.23</v>
      </c>
      <c r="AA24" s="3">
        <v>406</v>
      </c>
      <c r="AB24" s="10">
        <f>AA24/W24</f>
        <v>19.333333333333332</v>
      </c>
      <c r="AC24" s="13" t="s">
        <v>28</v>
      </c>
      <c r="AE24" s="1"/>
      <c r="AF24" s="2" t="s">
        <v>9</v>
      </c>
      <c r="AG24" s="3">
        <v>21</v>
      </c>
      <c r="AH24" s="3">
        <v>1</v>
      </c>
      <c r="AI24" s="3">
        <v>0</v>
      </c>
      <c r="AJ24" s="4">
        <v>95.23</v>
      </c>
      <c r="AK24" s="3">
        <v>485</v>
      </c>
      <c r="AL24" s="10">
        <f>AK24/AG24</f>
        <v>23.095238095238095</v>
      </c>
      <c r="AM24" s="13" t="s">
        <v>27</v>
      </c>
      <c r="AO24" s="1"/>
      <c r="AP24" s="2" t="s">
        <v>9</v>
      </c>
      <c r="AQ24" s="3">
        <v>21</v>
      </c>
      <c r="AR24" s="3">
        <v>1</v>
      </c>
      <c r="AS24" s="3">
        <v>1</v>
      </c>
      <c r="AT24" s="4">
        <v>90.47</v>
      </c>
      <c r="AU24" s="3">
        <v>1630</v>
      </c>
      <c r="AV24" s="10">
        <f>AU24/AQ24</f>
        <v>77.61904761904762</v>
      </c>
      <c r="AW24" s="19" t="s">
        <v>19</v>
      </c>
    </row>
    <row r="25" spans="1:49" ht="15.75" x14ac:dyDescent="0.25">
      <c r="A25" s="43" t="s">
        <v>11</v>
      </c>
      <c r="B25" s="44"/>
      <c r="C25" s="33"/>
      <c r="D25" s="34"/>
      <c r="E25" s="34"/>
      <c r="F25" s="34"/>
      <c r="G25" s="34"/>
      <c r="H25" s="34"/>
      <c r="I25" s="35"/>
      <c r="K25" s="43" t="s">
        <v>11</v>
      </c>
      <c r="L25" s="44"/>
      <c r="M25" s="33"/>
      <c r="N25" s="34"/>
      <c r="O25" s="34"/>
      <c r="P25" s="34"/>
      <c r="Q25" s="34"/>
      <c r="R25" s="34"/>
      <c r="S25" s="35"/>
      <c r="U25" s="43" t="s">
        <v>11</v>
      </c>
      <c r="V25" s="44"/>
      <c r="W25" s="33"/>
      <c r="X25" s="34"/>
      <c r="Y25" s="34"/>
      <c r="Z25" s="34"/>
      <c r="AA25" s="34"/>
      <c r="AB25" s="34"/>
      <c r="AC25" s="35"/>
      <c r="AE25" s="43" t="s">
        <v>11</v>
      </c>
      <c r="AF25" s="44"/>
      <c r="AG25" s="33"/>
      <c r="AH25" s="34"/>
      <c r="AI25" s="34"/>
      <c r="AJ25" s="34"/>
      <c r="AK25" s="34"/>
      <c r="AL25" s="34"/>
      <c r="AM25" s="35"/>
      <c r="AO25" s="43" t="s">
        <v>11</v>
      </c>
      <c r="AP25" s="44"/>
      <c r="AQ25" s="33"/>
      <c r="AR25" s="34"/>
      <c r="AS25" s="34"/>
      <c r="AT25" s="34"/>
      <c r="AU25" s="34"/>
      <c r="AV25" s="34"/>
      <c r="AW25" s="35"/>
    </row>
    <row r="26" spans="1:49" ht="31.5" x14ac:dyDescent="0.25">
      <c r="A26" s="1"/>
      <c r="B26" s="8" t="s">
        <v>12</v>
      </c>
      <c r="C26" s="2">
        <v>23</v>
      </c>
      <c r="D26" s="2">
        <v>1</v>
      </c>
      <c r="E26" s="2">
        <v>6</v>
      </c>
      <c r="F26" s="9">
        <v>69.56</v>
      </c>
      <c r="G26" s="2">
        <v>387.5</v>
      </c>
      <c r="H26" s="11">
        <f>G26/C26</f>
        <v>16.847826086956523</v>
      </c>
      <c r="I26" s="13" t="s">
        <v>19</v>
      </c>
      <c r="K26" s="1"/>
      <c r="L26" s="8" t="s">
        <v>12</v>
      </c>
      <c r="M26" s="2">
        <v>23</v>
      </c>
      <c r="N26" s="2">
        <v>1</v>
      </c>
      <c r="O26" s="2">
        <v>3</v>
      </c>
      <c r="P26" s="9">
        <v>82.6</v>
      </c>
      <c r="Q26" s="2">
        <v>415</v>
      </c>
      <c r="R26" s="11">
        <f>Q26/M26</f>
        <v>18.043478260869566</v>
      </c>
      <c r="S26" s="13" t="s">
        <v>18</v>
      </c>
      <c r="U26" s="1"/>
      <c r="V26" s="8" t="s">
        <v>12</v>
      </c>
      <c r="W26" s="2">
        <v>23</v>
      </c>
      <c r="X26" s="2">
        <v>1</v>
      </c>
      <c r="Y26" s="2">
        <v>4</v>
      </c>
      <c r="Z26" s="9">
        <v>78.260000000000005</v>
      </c>
      <c r="AA26" s="2">
        <v>398</v>
      </c>
      <c r="AB26" s="11">
        <f>AA26/W26</f>
        <v>17.304347826086957</v>
      </c>
      <c r="AC26" s="13" t="s">
        <v>28</v>
      </c>
      <c r="AE26" s="1"/>
      <c r="AF26" s="8" t="s">
        <v>12</v>
      </c>
      <c r="AG26" s="2">
        <v>23</v>
      </c>
      <c r="AH26" s="2">
        <v>1</v>
      </c>
      <c r="AI26" s="2">
        <v>2</v>
      </c>
      <c r="AJ26" s="9">
        <v>86.95</v>
      </c>
      <c r="AK26" s="2">
        <v>452.5</v>
      </c>
      <c r="AL26" s="11">
        <f>AK26/AG26</f>
        <v>19.673913043478262</v>
      </c>
      <c r="AM26" s="13" t="s">
        <v>28</v>
      </c>
      <c r="AO26" s="1"/>
      <c r="AP26" s="8" t="s">
        <v>12</v>
      </c>
      <c r="AQ26" s="2">
        <v>23</v>
      </c>
      <c r="AR26" s="2">
        <v>1</v>
      </c>
      <c r="AS26" s="2">
        <v>3</v>
      </c>
      <c r="AT26" s="9">
        <v>82.6</v>
      </c>
      <c r="AU26" s="2">
        <v>1653</v>
      </c>
      <c r="AV26" s="11">
        <f>AU26/AQ26</f>
        <v>71.869565217391298</v>
      </c>
      <c r="AW26" s="13" t="s">
        <v>28</v>
      </c>
    </row>
    <row r="27" spans="1:49" ht="16.5" thickBot="1" x14ac:dyDescent="0.3">
      <c r="A27" s="24" t="s">
        <v>13</v>
      </c>
      <c r="B27" s="25"/>
      <c r="C27" s="18">
        <f>SUM(C18,C19,C21,C23:C24,C26:C26)</f>
        <v>119</v>
      </c>
      <c r="D27" s="18">
        <f t="shared" ref="D27:E27" si="4">SUM(D18,D19,D21,D23:D24,D26:D26)</f>
        <v>2</v>
      </c>
      <c r="E27" s="18">
        <f t="shared" si="4"/>
        <v>27</v>
      </c>
      <c r="F27" s="15">
        <v>74.790000000000006</v>
      </c>
      <c r="G27" s="15">
        <f>AVERAGE(G18,G19,G21,G23:G24,G26:G26)</f>
        <v>355.83333333333331</v>
      </c>
      <c r="H27" s="15">
        <f>AVERAGE(H18,H19,H21,H23:H24,H26:H26)</f>
        <v>18.030854612376356</v>
      </c>
      <c r="I27" s="16"/>
      <c r="K27" s="24" t="s">
        <v>13</v>
      </c>
      <c r="L27" s="25"/>
      <c r="M27" s="18">
        <f>SUM(M18,M19,M21,M23:M24,M26:M26)</f>
        <v>119</v>
      </c>
      <c r="N27" s="18">
        <f t="shared" ref="N27:O27" si="5">SUM(N18,N19,N21,N23:N24,N26:N26)</f>
        <v>2</v>
      </c>
      <c r="O27" s="18">
        <f t="shared" si="5"/>
        <v>11</v>
      </c>
      <c r="P27" s="15">
        <v>88.23</v>
      </c>
      <c r="Q27" s="15">
        <f>AVERAGE(Q18,Q19,Q21,Q23:Q24,Q26:Q26)</f>
        <v>377.33333333333331</v>
      </c>
      <c r="R27" s="15">
        <f>AVERAGE(R18,R19,R21,R23:R24,R26:R26)</f>
        <v>19.062801932367151</v>
      </c>
      <c r="S27" s="16"/>
      <c r="U27" s="24" t="s">
        <v>13</v>
      </c>
      <c r="V27" s="25"/>
      <c r="W27" s="18">
        <f>SUM(W18,W19,W21,W23:W24,W26:W26)</f>
        <v>119</v>
      </c>
      <c r="X27" s="18">
        <f t="shared" ref="X27:Y27" si="6">SUM(X18,X19,X21,X23:X24,X26:X26)</f>
        <v>2</v>
      </c>
      <c r="Y27" s="18">
        <f t="shared" si="6"/>
        <v>8</v>
      </c>
      <c r="Z27" s="15">
        <v>90.75</v>
      </c>
      <c r="AA27" s="15">
        <f>AVERAGE(AA18,AA19,AA21,AA23:AA24,AA26:AA26)</f>
        <v>385.5</v>
      </c>
      <c r="AB27" s="15">
        <f>AVERAGE(AB18,AB19,AB21,AB23:AB24,AB26:AB26)</f>
        <v>19.537497124453648</v>
      </c>
      <c r="AC27" s="16"/>
      <c r="AE27" s="24" t="s">
        <v>13</v>
      </c>
      <c r="AF27" s="25"/>
      <c r="AG27" s="18">
        <f>SUM(AG18,AG19,AG21,AG23:AG24,AG26:AG26)</f>
        <v>119</v>
      </c>
      <c r="AH27" s="18">
        <f t="shared" ref="AH27:AI27" si="7">SUM(AH18,AH19,AH21,AH23:AH24,AH26:AH26)</f>
        <v>2</v>
      </c>
      <c r="AI27" s="18">
        <f t="shared" si="7"/>
        <v>13</v>
      </c>
      <c r="AJ27" s="15">
        <v>86.55</v>
      </c>
      <c r="AK27" s="15">
        <f>AVERAGE(AK18,AK19,AK21,AK23:AK24,AK26:AK26)</f>
        <v>408.75</v>
      </c>
      <c r="AL27" s="15">
        <f>AVERAGE(AL18,AL19,AL21,AL23:AL24,AL26:AL26)</f>
        <v>20.481366459627331</v>
      </c>
      <c r="AM27" s="16"/>
      <c r="AO27" s="24" t="s">
        <v>13</v>
      </c>
      <c r="AP27" s="25"/>
      <c r="AQ27" s="18">
        <f>SUM(AQ18,AQ19,AQ21,AQ23:AQ24,AQ26:AQ26)</f>
        <v>119</v>
      </c>
      <c r="AR27" s="18">
        <f t="shared" ref="AR27:AS27" si="8">SUM(AR18,AR19,AR21,AR23:AR24,AR26:AR26)</f>
        <v>2</v>
      </c>
      <c r="AS27" s="18">
        <f t="shared" si="8"/>
        <v>9</v>
      </c>
      <c r="AT27" s="15">
        <v>89.91</v>
      </c>
      <c r="AU27" s="15">
        <f>AVERAGE(AU18,AU19,AU21,AU23:AU24,AU26:AU26)</f>
        <v>1527.5</v>
      </c>
      <c r="AV27" s="15">
        <f>AVERAGE(AV18,AV19,AV21,AV23:AV24,AV26:AV26)</f>
        <v>77.11714975845409</v>
      </c>
      <c r="AW27" s="16"/>
    </row>
    <row r="28" spans="1:49" ht="15.75" thickBot="1" x14ac:dyDescent="0.3"/>
    <row r="29" spans="1:49" ht="15.75" x14ac:dyDescent="0.25">
      <c r="A29" s="26" t="s">
        <v>36</v>
      </c>
      <c r="B29" s="27"/>
      <c r="C29" s="27"/>
      <c r="D29" s="27"/>
      <c r="E29" s="27"/>
      <c r="F29" s="27"/>
      <c r="G29" s="27"/>
      <c r="H29" s="27"/>
      <c r="I29" s="28"/>
    </row>
    <row r="30" spans="1:49" ht="57" x14ac:dyDescent="0.25">
      <c r="A30" s="29"/>
      <c r="B30" s="30"/>
      <c r="C30" s="6" t="s">
        <v>1</v>
      </c>
      <c r="D30" s="6" t="s">
        <v>2</v>
      </c>
      <c r="E30" s="6" t="s">
        <v>3</v>
      </c>
      <c r="F30" s="17" t="s">
        <v>4</v>
      </c>
      <c r="G30" s="5" t="s">
        <v>17</v>
      </c>
      <c r="H30" s="7" t="s">
        <v>5</v>
      </c>
      <c r="I30" s="12" t="s">
        <v>16</v>
      </c>
    </row>
    <row r="31" spans="1:49" ht="15.75" x14ac:dyDescent="0.25">
      <c r="A31" s="31" t="s">
        <v>14</v>
      </c>
      <c r="B31" s="32"/>
      <c r="C31" s="33"/>
      <c r="D31" s="34"/>
      <c r="E31" s="34"/>
      <c r="F31" s="34"/>
      <c r="G31" s="34"/>
      <c r="H31" s="34"/>
      <c r="I31" s="35"/>
    </row>
    <row r="32" spans="1:49" ht="31.5" x14ac:dyDescent="0.25">
      <c r="A32" s="14"/>
      <c r="B32" s="20" t="s">
        <v>15</v>
      </c>
      <c r="C32" s="2">
        <v>18</v>
      </c>
      <c r="D32" s="2">
        <v>0</v>
      </c>
      <c r="E32" s="2">
        <v>0</v>
      </c>
      <c r="F32" s="23">
        <v>100</v>
      </c>
      <c r="G32" s="2">
        <v>1651</v>
      </c>
      <c r="H32" s="10">
        <f>G32/C32</f>
        <v>91.722222222222229</v>
      </c>
      <c r="I32" s="22" t="s">
        <v>18</v>
      </c>
    </row>
    <row r="33" spans="1:49" ht="31.5" x14ac:dyDescent="0.25">
      <c r="A33" s="1"/>
      <c r="B33" s="8" t="s">
        <v>21</v>
      </c>
      <c r="C33" s="2">
        <v>18</v>
      </c>
      <c r="D33" s="2">
        <v>0</v>
      </c>
      <c r="E33" s="2">
        <v>2</v>
      </c>
      <c r="F33" s="9">
        <v>88.88</v>
      </c>
      <c r="G33" s="2">
        <v>1301</v>
      </c>
      <c r="H33" s="10">
        <f>G33/C33</f>
        <v>72.277777777777771</v>
      </c>
      <c r="I33" s="13" t="s">
        <v>27</v>
      </c>
    </row>
    <row r="34" spans="1:49" x14ac:dyDescent="0.25">
      <c r="A34" s="36" t="s">
        <v>0</v>
      </c>
      <c r="B34" s="37"/>
      <c r="C34" s="38"/>
      <c r="D34" s="39"/>
      <c r="E34" s="39"/>
      <c r="F34" s="39"/>
      <c r="G34" s="39"/>
      <c r="H34" s="39"/>
      <c r="I34" s="40"/>
    </row>
    <row r="35" spans="1:49" ht="31.5" x14ac:dyDescent="0.25">
      <c r="A35" s="14"/>
      <c r="B35" s="8" t="s">
        <v>6</v>
      </c>
      <c r="C35" s="2">
        <v>18</v>
      </c>
      <c r="D35" s="2">
        <v>0</v>
      </c>
      <c r="E35" s="2">
        <v>2</v>
      </c>
      <c r="F35" s="9">
        <v>88.88</v>
      </c>
      <c r="G35" s="2">
        <v>1342</v>
      </c>
      <c r="H35" s="11">
        <f>G35/C35</f>
        <v>74.555555555555557</v>
      </c>
      <c r="I35" s="13" t="s">
        <v>22</v>
      </c>
    </row>
    <row r="36" spans="1:49" ht="15.75" x14ac:dyDescent="0.25">
      <c r="A36" s="41" t="s">
        <v>7</v>
      </c>
      <c r="B36" s="42"/>
      <c r="C36" s="33"/>
      <c r="D36" s="34"/>
      <c r="E36" s="34"/>
      <c r="F36" s="34"/>
      <c r="G36" s="34"/>
      <c r="H36" s="34"/>
      <c r="I36" s="35"/>
    </row>
    <row r="37" spans="1:49" ht="31.5" x14ac:dyDescent="0.25">
      <c r="A37" s="1"/>
      <c r="B37" s="2" t="s">
        <v>8</v>
      </c>
      <c r="C37" s="3">
        <v>21</v>
      </c>
      <c r="D37" s="3">
        <v>0</v>
      </c>
      <c r="E37" s="3">
        <v>0</v>
      </c>
      <c r="F37" s="4">
        <v>100</v>
      </c>
      <c r="G37" s="3">
        <v>1777</v>
      </c>
      <c r="H37" s="10">
        <f>G37/C37</f>
        <v>84.61904761904762</v>
      </c>
      <c r="I37" s="13" t="s">
        <v>23</v>
      </c>
    </row>
    <row r="38" spans="1:49" ht="30" x14ac:dyDescent="0.25">
      <c r="A38" s="1"/>
      <c r="B38" s="2" t="s">
        <v>9</v>
      </c>
      <c r="C38" s="3">
        <v>21</v>
      </c>
      <c r="D38" s="3">
        <v>0</v>
      </c>
      <c r="E38" s="3">
        <v>3</v>
      </c>
      <c r="F38" s="4">
        <v>85.71</v>
      </c>
      <c r="G38" s="3">
        <v>1604</v>
      </c>
      <c r="H38" s="10">
        <f>G38/C38</f>
        <v>76.38095238095238</v>
      </c>
      <c r="I38" s="19" t="s">
        <v>19</v>
      </c>
    </row>
    <row r="39" spans="1:49" ht="15.75" x14ac:dyDescent="0.25">
      <c r="A39" s="43" t="s">
        <v>11</v>
      </c>
      <c r="B39" s="44"/>
      <c r="C39" s="33"/>
      <c r="D39" s="34"/>
      <c r="E39" s="34"/>
      <c r="F39" s="34"/>
      <c r="G39" s="34"/>
      <c r="H39" s="34"/>
      <c r="I39" s="35"/>
    </row>
    <row r="40" spans="1:49" ht="31.5" x14ac:dyDescent="0.25">
      <c r="A40" s="1"/>
      <c r="B40" s="8" t="s">
        <v>12</v>
      </c>
      <c r="C40" s="2">
        <v>23</v>
      </c>
      <c r="D40" s="2">
        <v>0</v>
      </c>
      <c r="E40" s="2">
        <v>2</v>
      </c>
      <c r="F40" s="9">
        <v>91.3</v>
      </c>
      <c r="G40" s="2">
        <v>1826</v>
      </c>
      <c r="H40" s="11">
        <f>G40/C40</f>
        <v>79.391304347826093</v>
      </c>
      <c r="I40" s="13" t="s">
        <v>28</v>
      </c>
    </row>
    <row r="41" spans="1:49" ht="16.5" thickBot="1" x14ac:dyDescent="0.3">
      <c r="A41" s="24" t="s">
        <v>13</v>
      </c>
      <c r="B41" s="25"/>
      <c r="C41" s="18">
        <f>SUM(C32,C33,C35,C37:C38,C40:C40)</f>
        <v>119</v>
      </c>
      <c r="D41" s="18">
        <f t="shared" ref="D41:E41" si="9">SUM(D32,D33,D35,D37:D38,D40:D40)</f>
        <v>0</v>
      </c>
      <c r="E41" s="18">
        <f t="shared" si="9"/>
        <v>9</v>
      </c>
      <c r="F41" s="15" t="s">
        <v>37</v>
      </c>
      <c r="G41" s="15">
        <f>AVERAGE(G32,G33,G35,G37:G38,G40:G40)</f>
        <v>1583.5</v>
      </c>
      <c r="H41" s="15">
        <f>AVERAGE(H32,H33,H35,H37:H38,H40:H40)</f>
        <v>79.824476650563611</v>
      </c>
      <c r="I41" s="16"/>
    </row>
    <row r="42" spans="1:49" ht="15.75" thickBot="1" x14ac:dyDescent="0.3"/>
    <row r="43" spans="1:49" ht="15.75" x14ac:dyDescent="0.25">
      <c r="A43" s="26" t="s">
        <v>38</v>
      </c>
      <c r="B43" s="27"/>
      <c r="C43" s="27"/>
      <c r="D43" s="27"/>
      <c r="E43" s="27"/>
      <c r="F43" s="27"/>
      <c r="G43" s="27"/>
      <c r="H43" s="27"/>
      <c r="I43" s="28"/>
      <c r="K43" s="26" t="s">
        <v>39</v>
      </c>
      <c r="L43" s="27"/>
      <c r="M43" s="27"/>
      <c r="N43" s="27"/>
      <c r="O43" s="27"/>
      <c r="P43" s="27"/>
      <c r="Q43" s="27"/>
      <c r="R43" s="27"/>
      <c r="S43" s="28"/>
      <c r="U43" s="26" t="s">
        <v>40</v>
      </c>
      <c r="V43" s="27"/>
      <c r="W43" s="27"/>
      <c r="X43" s="27"/>
      <c r="Y43" s="27"/>
      <c r="Z43" s="27"/>
      <c r="AA43" s="27"/>
      <c r="AB43" s="27"/>
      <c r="AC43" s="28"/>
      <c r="AE43" s="26" t="s">
        <v>41</v>
      </c>
      <c r="AF43" s="27"/>
      <c r="AG43" s="27"/>
      <c r="AH43" s="27"/>
      <c r="AI43" s="27"/>
      <c r="AJ43" s="27"/>
      <c r="AK43" s="27"/>
      <c r="AL43" s="27"/>
      <c r="AM43" s="28"/>
      <c r="AO43" s="26" t="s">
        <v>42</v>
      </c>
      <c r="AP43" s="27"/>
      <c r="AQ43" s="27"/>
      <c r="AR43" s="27"/>
      <c r="AS43" s="27"/>
      <c r="AT43" s="27"/>
      <c r="AU43" s="27"/>
      <c r="AV43" s="27"/>
      <c r="AW43" s="28"/>
    </row>
    <row r="44" spans="1:49" ht="57" x14ac:dyDescent="0.25">
      <c r="A44" s="29"/>
      <c r="B44" s="30"/>
      <c r="C44" s="6" t="s">
        <v>1</v>
      </c>
      <c r="D44" s="6" t="s">
        <v>2</v>
      </c>
      <c r="E44" s="6" t="s">
        <v>3</v>
      </c>
      <c r="F44" s="17" t="s">
        <v>4</v>
      </c>
      <c r="G44" s="5" t="s">
        <v>17</v>
      </c>
      <c r="H44" s="7" t="s">
        <v>5</v>
      </c>
      <c r="I44" s="12" t="s">
        <v>16</v>
      </c>
      <c r="K44" s="29"/>
      <c r="L44" s="30"/>
      <c r="M44" s="6" t="s">
        <v>1</v>
      </c>
      <c r="N44" s="6" t="s">
        <v>2</v>
      </c>
      <c r="O44" s="6" t="s">
        <v>3</v>
      </c>
      <c r="P44" s="17" t="s">
        <v>4</v>
      </c>
      <c r="Q44" s="5" t="s">
        <v>17</v>
      </c>
      <c r="R44" s="7" t="s">
        <v>5</v>
      </c>
      <c r="S44" s="12" t="s">
        <v>16</v>
      </c>
      <c r="U44" s="29"/>
      <c r="V44" s="30"/>
      <c r="W44" s="6" t="s">
        <v>1</v>
      </c>
      <c r="X44" s="6" t="s">
        <v>2</v>
      </c>
      <c r="Y44" s="6" t="s">
        <v>3</v>
      </c>
      <c r="Z44" s="17" t="s">
        <v>4</v>
      </c>
      <c r="AA44" s="5" t="s">
        <v>17</v>
      </c>
      <c r="AB44" s="7" t="s">
        <v>5</v>
      </c>
      <c r="AC44" s="12" t="s">
        <v>16</v>
      </c>
      <c r="AE44" s="29"/>
      <c r="AF44" s="30"/>
      <c r="AG44" s="6" t="s">
        <v>1</v>
      </c>
      <c r="AH44" s="6" t="s">
        <v>2</v>
      </c>
      <c r="AI44" s="6" t="s">
        <v>3</v>
      </c>
      <c r="AJ44" s="17" t="s">
        <v>4</v>
      </c>
      <c r="AK44" s="5" t="s">
        <v>17</v>
      </c>
      <c r="AL44" s="7" t="s">
        <v>5</v>
      </c>
      <c r="AM44" s="12" t="s">
        <v>16</v>
      </c>
      <c r="AO44" s="29"/>
      <c r="AP44" s="30"/>
      <c r="AQ44" s="6" t="s">
        <v>1</v>
      </c>
      <c r="AR44" s="6" t="s">
        <v>2</v>
      </c>
      <c r="AS44" s="6" t="s">
        <v>3</v>
      </c>
      <c r="AT44" s="17" t="s">
        <v>4</v>
      </c>
      <c r="AU44" s="5" t="s">
        <v>17</v>
      </c>
      <c r="AV44" s="7" t="s">
        <v>5</v>
      </c>
      <c r="AW44" s="12" t="s">
        <v>16</v>
      </c>
    </row>
    <row r="45" spans="1:49" ht="15.75" x14ac:dyDescent="0.25">
      <c r="A45" s="31" t="s">
        <v>14</v>
      </c>
      <c r="B45" s="32"/>
      <c r="C45" s="33"/>
      <c r="D45" s="34"/>
      <c r="E45" s="34"/>
      <c r="F45" s="34"/>
      <c r="G45" s="34"/>
      <c r="H45" s="34"/>
      <c r="I45" s="35"/>
      <c r="K45" s="31" t="s">
        <v>14</v>
      </c>
      <c r="L45" s="32"/>
      <c r="M45" s="33"/>
      <c r="N45" s="34"/>
      <c r="O45" s="34"/>
      <c r="P45" s="34"/>
      <c r="Q45" s="34"/>
      <c r="R45" s="34"/>
      <c r="S45" s="35"/>
      <c r="U45" s="31" t="s">
        <v>14</v>
      </c>
      <c r="V45" s="32"/>
      <c r="W45" s="33"/>
      <c r="X45" s="34"/>
      <c r="Y45" s="34"/>
      <c r="Z45" s="34"/>
      <c r="AA45" s="34"/>
      <c r="AB45" s="34"/>
      <c r="AC45" s="35"/>
      <c r="AE45" s="31" t="s">
        <v>14</v>
      </c>
      <c r="AF45" s="32"/>
      <c r="AG45" s="33"/>
      <c r="AH45" s="34"/>
      <c r="AI45" s="34"/>
      <c r="AJ45" s="34"/>
      <c r="AK45" s="34"/>
      <c r="AL45" s="34"/>
      <c r="AM45" s="35"/>
      <c r="AO45" s="31" t="s">
        <v>14</v>
      </c>
      <c r="AP45" s="32"/>
      <c r="AQ45" s="33"/>
      <c r="AR45" s="34"/>
      <c r="AS45" s="34"/>
      <c r="AT45" s="34"/>
      <c r="AU45" s="34"/>
      <c r="AV45" s="34"/>
      <c r="AW45" s="35"/>
    </row>
    <row r="46" spans="1:49" ht="47.25" x14ac:dyDescent="0.25">
      <c r="A46" s="14"/>
      <c r="B46" s="20" t="s">
        <v>15</v>
      </c>
      <c r="C46" s="2">
        <v>18</v>
      </c>
      <c r="D46" s="2">
        <v>0</v>
      </c>
      <c r="E46" s="2">
        <v>0</v>
      </c>
      <c r="F46" s="23">
        <v>100</v>
      </c>
      <c r="G46" s="2">
        <v>385.5</v>
      </c>
      <c r="H46" s="10">
        <f>G46/C46</f>
        <v>21.416666666666668</v>
      </c>
      <c r="I46" s="22" t="s">
        <v>18</v>
      </c>
      <c r="K46" s="14"/>
      <c r="L46" s="20" t="s">
        <v>15</v>
      </c>
      <c r="M46" s="2">
        <v>18</v>
      </c>
      <c r="N46" s="2">
        <v>0</v>
      </c>
      <c r="O46" s="2">
        <v>0</v>
      </c>
      <c r="P46" s="23">
        <v>100</v>
      </c>
      <c r="Q46" s="2">
        <v>391</v>
      </c>
      <c r="R46" s="10">
        <f>Q46/M46</f>
        <v>21.722222222222221</v>
      </c>
      <c r="S46" s="22" t="s">
        <v>25</v>
      </c>
      <c r="U46" s="14"/>
      <c r="V46" s="20" t="s">
        <v>15</v>
      </c>
      <c r="W46" s="2">
        <v>18</v>
      </c>
      <c r="X46" s="2">
        <v>0</v>
      </c>
      <c r="Y46" s="2">
        <v>0</v>
      </c>
      <c r="Z46" s="23">
        <v>100</v>
      </c>
      <c r="AA46" s="2">
        <v>376</v>
      </c>
      <c r="AB46" s="10">
        <f>AA46/W46</f>
        <v>20.888888888888889</v>
      </c>
      <c r="AC46" s="22" t="s">
        <v>27</v>
      </c>
      <c r="AE46" s="14"/>
      <c r="AF46" s="20" t="s">
        <v>15</v>
      </c>
      <c r="AG46" s="2">
        <v>18</v>
      </c>
      <c r="AH46" s="2">
        <v>0</v>
      </c>
      <c r="AI46" s="2">
        <v>5</v>
      </c>
      <c r="AJ46" s="23">
        <v>72.22</v>
      </c>
      <c r="AK46" s="2">
        <v>322.5</v>
      </c>
      <c r="AL46" s="10">
        <f>AK46/AG46</f>
        <v>17.916666666666668</v>
      </c>
      <c r="AM46" s="22" t="s">
        <v>30</v>
      </c>
      <c r="AO46" s="14"/>
      <c r="AP46" s="20" t="s">
        <v>15</v>
      </c>
      <c r="AQ46" s="2">
        <v>18</v>
      </c>
      <c r="AR46" s="2">
        <v>0</v>
      </c>
      <c r="AS46" s="2">
        <v>0</v>
      </c>
      <c r="AT46" s="23">
        <v>100</v>
      </c>
      <c r="AU46" s="2">
        <v>1475</v>
      </c>
      <c r="AV46" s="10">
        <f>AU46/AQ46</f>
        <v>81.944444444444443</v>
      </c>
      <c r="AW46" s="22" t="s">
        <v>18</v>
      </c>
    </row>
    <row r="47" spans="1:49" ht="31.5" x14ac:dyDescent="0.25">
      <c r="A47" s="1"/>
      <c r="B47" s="8" t="s">
        <v>21</v>
      </c>
      <c r="C47" s="2">
        <v>18</v>
      </c>
      <c r="D47" s="2">
        <v>1</v>
      </c>
      <c r="E47" s="2">
        <v>3</v>
      </c>
      <c r="F47" s="9">
        <v>77.77</v>
      </c>
      <c r="G47" s="2">
        <v>304.5</v>
      </c>
      <c r="H47" s="10">
        <f>G47/C47</f>
        <v>16.916666666666668</v>
      </c>
      <c r="I47" s="13" t="s">
        <v>10</v>
      </c>
      <c r="K47" s="1"/>
      <c r="L47" s="8" t="s">
        <v>21</v>
      </c>
      <c r="M47" s="2">
        <v>18</v>
      </c>
      <c r="N47" s="2">
        <v>1</v>
      </c>
      <c r="O47" s="2">
        <v>1</v>
      </c>
      <c r="P47" s="9">
        <v>88.88</v>
      </c>
      <c r="Q47" s="2">
        <v>320</v>
      </c>
      <c r="R47" s="10">
        <f>Q47/M47</f>
        <v>17.777777777777779</v>
      </c>
      <c r="S47" s="13" t="s">
        <v>18</v>
      </c>
      <c r="U47" s="1"/>
      <c r="V47" s="8" t="s">
        <v>21</v>
      </c>
      <c r="W47" s="2">
        <v>18</v>
      </c>
      <c r="X47" s="2">
        <v>1</v>
      </c>
      <c r="Y47" s="2">
        <v>3</v>
      </c>
      <c r="Z47" s="9">
        <v>77.77</v>
      </c>
      <c r="AA47" s="2">
        <v>318</v>
      </c>
      <c r="AB47" s="10">
        <f>AA47/W47</f>
        <v>17.666666666666668</v>
      </c>
      <c r="AC47" s="13" t="s">
        <v>27</v>
      </c>
      <c r="AE47" s="1"/>
      <c r="AF47" s="8" t="s">
        <v>21</v>
      </c>
      <c r="AG47" s="2">
        <v>18</v>
      </c>
      <c r="AH47" s="2">
        <v>1</v>
      </c>
      <c r="AI47" s="2">
        <v>9</v>
      </c>
      <c r="AJ47" s="9">
        <v>44.44</v>
      </c>
      <c r="AK47" s="2">
        <v>242.5</v>
      </c>
      <c r="AL47" s="10">
        <f>AK47/AG47</f>
        <v>13.472222222222221</v>
      </c>
      <c r="AM47" s="13" t="s">
        <v>30</v>
      </c>
      <c r="AO47" s="1"/>
      <c r="AP47" s="8" t="s">
        <v>21</v>
      </c>
      <c r="AQ47" s="2">
        <v>18</v>
      </c>
      <c r="AR47" s="2">
        <v>1</v>
      </c>
      <c r="AS47" s="2">
        <v>4</v>
      </c>
      <c r="AT47" s="9">
        <v>72.22</v>
      </c>
      <c r="AU47" s="2">
        <v>1185</v>
      </c>
      <c r="AV47" s="10">
        <f>AU47/AQ47</f>
        <v>65.833333333333329</v>
      </c>
      <c r="AW47" s="13" t="s">
        <v>27</v>
      </c>
    </row>
    <row r="48" spans="1:49" x14ac:dyDescent="0.25">
      <c r="A48" s="36" t="s">
        <v>0</v>
      </c>
      <c r="B48" s="37"/>
      <c r="C48" s="38"/>
      <c r="D48" s="39"/>
      <c r="E48" s="39"/>
      <c r="F48" s="39"/>
      <c r="G48" s="39"/>
      <c r="H48" s="39"/>
      <c r="I48" s="40"/>
      <c r="K48" s="36" t="s">
        <v>0</v>
      </c>
      <c r="L48" s="37"/>
      <c r="M48" s="38"/>
      <c r="N48" s="39"/>
      <c r="O48" s="39"/>
      <c r="P48" s="39"/>
      <c r="Q48" s="39"/>
      <c r="R48" s="39"/>
      <c r="S48" s="40"/>
      <c r="U48" s="36" t="s">
        <v>0</v>
      </c>
      <c r="V48" s="37"/>
      <c r="W48" s="38"/>
      <c r="X48" s="39"/>
      <c r="Y48" s="39"/>
      <c r="Z48" s="39"/>
      <c r="AA48" s="39"/>
      <c r="AB48" s="39"/>
      <c r="AC48" s="40"/>
      <c r="AE48" s="36" t="s">
        <v>0</v>
      </c>
      <c r="AF48" s="37"/>
      <c r="AG48" s="38"/>
      <c r="AH48" s="39"/>
      <c r="AI48" s="39"/>
      <c r="AJ48" s="39"/>
      <c r="AK48" s="39"/>
      <c r="AL48" s="39"/>
      <c r="AM48" s="40"/>
      <c r="AO48" s="36" t="s">
        <v>0</v>
      </c>
      <c r="AP48" s="37"/>
      <c r="AQ48" s="38"/>
      <c r="AR48" s="39"/>
      <c r="AS48" s="39"/>
      <c r="AT48" s="39"/>
      <c r="AU48" s="39"/>
      <c r="AV48" s="39"/>
      <c r="AW48" s="40"/>
    </row>
    <row r="49" spans="1:49" ht="31.5" x14ac:dyDescent="0.25">
      <c r="A49" s="14"/>
      <c r="B49" s="8" t="s">
        <v>6</v>
      </c>
      <c r="C49" s="2">
        <v>18</v>
      </c>
      <c r="D49" s="2">
        <v>0</v>
      </c>
      <c r="E49" s="2">
        <v>2</v>
      </c>
      <c r="F49" s="9">
        <v>88.88</v>
      </c>
      <c r="G49" s="2">
        <v>345.5</v>
      </c>
      <c r="H49" s="11">
        <f>G49/C49</f>
        <v>19.194444444444443</v>
      </c>
      <c r="I49" s="13" t="s">
        <v>22</v>
      </c>
      <c r="K49" s="14"/>
      <c r="L49" s="8" t="s">
        <v>6</v>
      </c>
      <c r="M49" s="2">
        <v>18</v>
      </c>
      <c r="N49" s="2">
        <v>0</v>
      </c>
      <c r="O49" s="2">
        <v>0</v>
      </c>
      <c r="P49" s="9">
        <v>100</v>
      </c>
      <c r="Q49" s="2">
        <v>404</v>
      </c>
      <c r="R49" s="11">
        <f>Q49/M49</f>
        <v>22.444444444444443</v>
      </c>
      <c r="S49" s="13" t="s">
        <v>18</v>
      </c>
      <c r="U49" s="14"/>
      <c r="V49" s="8" t="s">
        <v>6</v>
      </c>
      <c r="W49" s="2">
        <v>18</v>
      </c>
      <c r="X49" s="2">
        <v>0</v>
      </c>
      <c r="Y49" s="2">
        <v>0</v>
      </c>
      <c r="Z49" s="9">
        <v>100</v>
      </c>
      <c r="AA49" s="2">
        <v>379</v>
      </c>
      <c r="AB49" s="11">
        <f>AA49/W49</f>
        <v>21.055555555555557</v>
      </c>
      <c r="AC49" s="13" t="s">
        <v>28</v>
      </c>
      <c r="AE49" s="14"/>
      <c r="AF49" s="8" t="s">
        <v>6</v>
      </c>
      <c r="AG49" s="2">
        <v>18</v>
      </c>
      <c r="AH49" s="2">
        <v>0</v>
      </c>
      <c r="AI49" s="2">
        <v>0</v>
      </c>
      <c r="AJ49" s="9">
        <v>100</v>
      </c>
      <c r="AK49" s="2">
        <v>367.5</v>
      </c>
      <c r="AL49" s="11">
        <f>AK49/AG49</f>
        <v>20.416666666666668</v>
      </c>
      <c r="AM49" s="13" t="s">
        <v>27</v>
      </c>
      <c r="AO49" s="14"/>
      <c r="AP49" s="8" t="s">
        <v>6</v>
      </c>
      <c r="AQ49" s="2">
        <v>18</v>
      </c>
      <c r="AR49" s="2">
        <v>0</v>
      </c>
      <c r="AS49" s="2">
        <v>0</v>
      </c>
      <c r="AT49" s="9">
        <v>100</v>
      </c>
      <c r="AU49" s="2">
        <v>1496</v>
      </c>
      <c r="AV49" s="11">
        <f>AU49/AQ49</f>
        <v>83.111111111111114</v>
      </c>
      <c r="AW49" s="13" t="s">
        <v>22</v>
      </c>
    </row>
    <row r="50" spans="1:49" ht="15.75" x14ac:dyDescent="0.25">
      <c r="A50" s="41" t="s">
        <v>7</v>
      </c>
      <c r="B50" s="42"/>
      <c r="C50" s="33"/>
      <c r="D50" s="34"/>
      <c r="E50" s="34"/>
      <c r="F50" s="34"/>
      <c r="G50" s="34"/>
      <c r="H50" s="34"/>
      <c r="I50" s="35"/>
      <c r="K50" s="41" t="s">
        <v>7</v>
      </c>
      <c r="L50" s="42"/>
      <c r="M50" s="33"/>
      <c r="N50" s="34"/>
      <c r="O50" s="34"/>
      <c r="P50" s="34"/>
      <c r="Q50" s="34"/>
      <c r="R50" s="34"/>
      <c r="S50" s="35"/>
      <c r="U50" s="41" t="s">
        <v>7</v>
      </c>
      <c r="V50" s="42"/>
      <c r="W50" s="33"/>
      <c r="X50" s="34"/>
      <c r="Y50" s="34"/>
      <c r="Z50" s="34"/>
      <c r="AA50" s="34"/>
      <c r="AB50" s="34"/>
      <c r="AC50" s="35"/>
      <c r="AE50" s="41" t="s">
        <v>7</v>
      </c>
      <c r="AF50" s="42"/>
      <c r="AG50" s="33"/>
      <c r="AH50" s="34"/>
      <c r="AI50" s="34"/>
      <c r="AJ50" s="34"/>
      <c r="AK50" s="34"/>
      <c r="AL50" s="34"/>
      <c r="AM50" s="35"/>
      <c r="AO50" s="41" t="s">
        <v>7</v>
      </c>
      <c r="AP50" s="42"/>
      <c r="AQ50" s="33"/>
      <c r="AR50" s="34"/>
      <c r="AS50" s="34"/>
      <c r="AT50" s="34"/>
      <c r="AU50" s="34"/>
      <c r="AV50" s="34"/>
      <c r="AW50" s="35"/>
    </row>
    <row r="51" spans="1:49" ht="31.5" x14ac:dyDescent="0.25">
      <c r="A51" s="1"/>
      <c r="B51" s="2" t="s">
        <v>8</v>
      </c>
      <c r="C51" s="3">
        <v>21</v>
      </c>
      <c r="D51" s="3">
        <v>0</v>
      </c>
      <c r="E51" s="3">
        <v>4</v>
      </c>
      <c r="F51" s="4">
        <v>80.95</v>
      </c>
      <c r="G51" s="3">
        <v>389</v>
      </c>
      <c r="H51" s="10">
        <f>G51/C51</f>
        <v>18.523809523809526</v>
      </c>
      <c r="I51" s="13" t="s">
        <v>23</v>
      </c>
      <c r="K51" s="1"/>
      <c r="L51" s="2" t="s">
        <v>8</v>
      </c>
      <c r="M51" s="3">
        <v>21</v>
      </c>
      <c r="N51" s="3">
        <v>0</v>
      </c>
      <c r="O51" s="3">
        <v>0</v>
      </c>
      <c r="P51" s="4">
        <v>100</v>
      </c>
      <c r="Q51" s="3">
        <v>438</v>
      </c>
      <c r="R51" s="10">
        <f>Q51/M51</f>
        <v>20.857142857142858</v>
      </c>
      <c r="S51" s="13" t="s">
        <v>22</v>
      </c>
      <c r="U51" s="1"/>
      <c r="V51" s="2" t="s">
        <v>8</v>
      </c>
      <c r="W51" s="3">
        <v>21</v>
      </c>
      <c r="X51" s="3">
        <v>0</v>
      </c>
      <c r="Y51" s="3">
        <v>2</v>
      </c>
      <c r="Z51" s="4">
        <v>90.47</v>
      </c>
      <c r="AA51" s="3">
        <v>405</v>
      </c>
      <c r="AB51" s="10">
        <f>AA51/W51</f>
        <v>19.285714285714285</v>
      </c>
      <c r="AC51" s="13" t="s">
        <v>28</v>
      </c>
      <c r="AE51" s="1"/>
      <c r="AF51" s="2" t="s">
        <v>8</v>
      </c>
      <c r="AG51" s="3">
        <v>21</v>
      </c>
      <c r="AH51" s="3">
        <v>0</v>
      </c>
      <c r="AI51" s="3">
        <v>0</v>
      </c>
      <c r="AJ51" s="4">
        <v>100</v>
      </c>
      <c r="AK51" s="3">
        <v>407.5</v>
      </c>
      <c r="AL51" s="10">
        <f>AK51/AG51</f>
        <v>19.404761904761905</v>
      </c>
      <c r="AM51" s="13" t="s">
        <v>27</v>
      </c>
      <c r="AO51" s="1"/>
      <c r="AP51" s="2" t="s">
        <v>8</v>
      </c>
      <c r="AQ51" s="3">
        <v>21</v>
      </c>
      <c r="AR51" s="3">
        <v>0</v>
      </c>
      <c r="AS51" s="3">
        <v>2</v>
      </c>
      <c r="AT51" s="4">
        <v>90.47</v>
      </c>
      <c r="AU51" s="3">
        <v>1640</v>
      </c>
      <c r="AV51" s="10">
        <f>AU51/AQ51</f>
        <v>78.095238095238102</v>
      </c>
      <c r="AW51" s="13" t="s">
        <v>23</v>
      </c>
    </row>
    <row r="52" spans="1:49" ht="31.5" x14ac:dyDescent="0.25">
      <c r="A52" s="1"/>
      <c r="B52" s="2" t="s">
        <v>9</v>
      </c>
      <c r="C52" s="3">
        <v>21</v>
      </c>
      <c r="D52" s="3">
        <v>3</v>
      </c>
      <c r="E52" s="3">
        <v>3</v>
      </c>
      <c r="F52" s="4">
        <v>71.42</v>
      </c>
      <c r="G52" s="3">
        <v>348</v>
      </c>
      <c r="H52" s="10">
        <f>G52/C52</f>
        <v>16.571428571428573</v>
      </c>
      <c r="I52" s="19" t="s">
        <v>23</v>
      </c>
      <c r="K52" s="1"/>
      <c r="L52" s="2" t="s">
        <v>9</v>
      </c>
      <c r="M52" s="3">
        <v>21</v>
      </c>
      <c r="N52" s="3">
        <v>3</v>
      </c>
      <c r="O52" s="3">
        <v>0</v>
      </c>
      <c r="P52" s="4">
        <v>85.71</v>
      </c>
      <c r="Q52" s="3">
        <v>395</v>
      </c>
      <c r="R52" s="10">
        <f>Q52/M52</f>
        <v>18.80952380952381</v>
      </c>
      <c r="S52" s="19" t="s">
        <v>22</v>
      </c>
      <c r="U52" s="1"/>
      <c r="V52" s="2" t="s">
        <v>9</v>
      </c>
      <c r="W52" s="3">
        <v>21</v>
      </c>
      <c r="X52" s="3">
        <v>3</v>
      </c>
      <c r="Y52" s="3">
        <v>0</v>
      </c>
      <c r="Z52" s="4">
        <v>85.71</v>
      </c>
      <c r="AA52" s="3">
        <v>369</v>
      </c>
      <c r="AB52" s="10">
        <f>AA52/W52</f>
        <v>17.571428571428573</v>
      </c>
      <c r="AC52" s="13" t="s">
        <v>28</v>
      </c>
      <c r="AE52" s="1"/>
      <c r="AF52" s="2" t="s">
        <v>9</v>
      </c>
      <c r="AG52" s="3">
        <v>21</v>
      </c>
      <c r="AH52" s="3">
        <v>3</v>
      </c>
      <c r="AI52" s="3">
        <v>1</v>
      </c>
      <c r="AJ52" s="4">
        <v>80.95</v>
      </c>
      <c r="AK52" s="3">
        <v>385</v>
      </c>
      <c r="AL52" s="10">
        <f>AK52/AG52</f>
        <v>18.333333333333332</v>
      </c>
      <c r="AM52" s="13" t="s">
        <v>27</v>
      </c>
      <c r="AO52" s="1"/>
      <c r="AP52" s="2" t="s">
        <v>9</v>
      </c>
      <c r="AQ52" s="3">
        <v>21</v>
      </c>
      <c r="AR52" s="3">
        <v>3</v>
      </c>
      <c r="AS52" s="3">
        <v>0</v>
      </c>
      <c r="AT52" s="4">
        <v>85.71</v>
      </c>
      <c r="AU52" s="3">
        <v>1497</v>
      </c>
      <c r="AV52" s="10">
        <f>AU52/AQ52</f>
        <v>71.285714285714292</v>
      </c>
      <c r="AW52" s="19" t="s">
        <v>19</v>
      </c>
    </row>
    <row r="53" spans="1:49" ht="15.75" x14ac:dyDescent="0.25">
      <c r="A53" s="43" t="s">
        <v>11</v>
      </c>
      <c r="B53" s="44"/>
      <c r="C53" s="33"/>
      <c r="D53" s="34"/>
      <c r="E53" s="34"/>
      <c r="F53" s="34"/>
      <c r="G53" s="34"/>
      <c r="H53" s="34"/>
      <c r="I53" s="35"/>
      <c r="K53" s="43" t="s">
        <v>11</v>
      </c>
      <c r="L53" s="44"/>
      <c r="M53" s="33"/>
      <c r="N53" s="34"/>
      <c r="O53" s="34"/>
      <c r="P53" s="34"/>
      <c r="Q53" s="34"/>
      <c r="R53" s="34"/>
      <c r="S53" s="35"/>
      <c r="U53" s="43" t="s">
        <v>11</v>
      </c>
      <c r="V53" s="44"/>
      <c r="W53" s="33"/>
      <c r="X53" s="34"/>
      <c r="Y53" s="34"/>
      <c r="Z53" s="34"/>
      <c r="AA53" s="34"/>
      <c r="AB53" s="34"/>
      <c r="AC53" s="35"/>
      <c r="AE53" s="43" t="s">
        <v>11</v>
      </c>
      <c r="AF53" s="44"/>
      <c r="AG53" s="33"/>
      <c r="AH53" s="34"/>
      <c r="AI53" s="34"/>
      <c r="AJ53" s="34"/>
      <c r="AK53" s="34"/>
      <c r="AL53" s="34"/>
      <c r="AM53" s="35"/>
      <c r="AO53" s="43" t="s">
        <v>11</v>
      </c>
      <c r="AP53" s="44"/>
      <c r="AQ53" s="33"/>
      <c r="AR53" s="34"/>
      <c r="AS53" s="34"/>
      <c r="AT53" s="34"/>
      <c r="AU53" s="34"/>
      <c r="AV53" s="34"/>
      <c r="AW53" s="35"/>
    </row>
    <row r="54" spans="1:49" ht="31.5" x14ac:dyDescent="0.25">
      <c r="A54" s="1"/>
      <c r="B54" s="8" t="s">
        <v>12</v>
      </c>
      <c r="C54" s="2">
        <v>23</v>
      </c>
      <c r="D54" s="2">
        <v>0</v>
      </c>
      <c r="E54" s="2">
        <v>10</v>
      </c>
      <c r="F54" s="9">
        <v>56.52</v>
      </c>
      <c r="G54" s="2">
        <v>322</v>
      </c>
      <c r="H54" s="11">
        <f>G54/C54</f>
        <v>14</v>
      </c>
      <c r="I54" s="13" t="s">
        <v>19</v>
      </c>
      <c r="K54" s="1"/>
      <c r="L54" s="8" t="s">
        <v>12</v>
      </c>
      <c r="M54" s="2">
        <v>23</v>
      </c>
      <c r="N54" s="2">
        <v>0</v>
      </c>
      <c r="O54" s="2">
        <v>1</v>
      </c>
      <c r="P54" s="9">
        <v>95.65</v>
      </c>
      <c r="Q54" s="2">
        <v>463</v>
      </c>
      <c r="R54" s="11">
        <f>Q54/M54</f>
        <v>20.130434782608695</v>
      </c>
      <c r="S54" s="13" t="s">
        <v>18</v>
      </c>
      <c r="U54" s="1"/>
      <c r="V54" s="8" t="s">
        <v>12</v>
      </c>
      <c r="W54" s="2">
        <v>23</v>
      </c>
      <c r="X54" s="2">
        <v>0</v>
      </c>
      <c r="Y54" s="2">
        <v>9</v>
      </c>
      <c r="Z54" s="9">
        <v>60.86</v>
      </c>
      <c r="AA54" s="2">
        <v>361</v>
      </c>
      <c r="AB54" s="11">
        <f>AA54/W54</f>
        <v>15.695652173913043</v>
      </c>
      <c r="AC54" s="13" t="s">
        <v>28</v>
      </c>
      <c r="AE54" s="1"/>
      <c r="AF54" s="8" t="s">
        <v>12</v>
      </c>
      <c r="AG54" s="2">
        <v>23</v>
      </c>
      <c r="AH54" s="2">
        <v>0</v>
      </c>
      <c r="AI54" s="2">
        <v>4</v>
      </c>
      <c r="AJ54" s="9">
        <v>82.6</v>
      </c>
      <c r="AK54" s="2">
        <v>427</v>
      </c>
      <c r="AL54" s="11">
        <f>AK54/AG54</f>
        <v>18.565217391304348</v>
      </c>
      <c r="AM54" s="13" t="s">
        <v>28</v>
      </c>
      <c r="AO54" s="1"/>
      <c r="AP54" s="8" t="s">
        <v>12</v>
      </c>
      <c r="AQ54" s="2">
        <v>23</v>
      </c>
      <c r="AR54" s="2">
        <v>0</v>
      </c>
      <c r="AS54" s="2">
        <v>5</v>
      </c>
      <c r="AT54" s="9">
        <v>78.260000000000005</v>
      </c>
      <c r="AU54" s="2">
        <v>1574</v>
      </c>
      <c r="AV54" s="11">
        <f>AU54/AQ54</f>
        <v>68.434782608695656</v>
      </c>
      <c r="AW54" s="13" t="s">
        <v>28</v>
      </c>
    </row>
    <row r="55" spans="1:49" ht="16.5" thickBot="1" x14ac:dyDescent="0.3">
      <c r="A55" s="24" t="s">
        <v>13</v>
      </c>
      <c r="B55" s="25"/>
      <c r="C55" s="18">
        <f>SUM(C46,C47,C49,C51:C52,C54:C54)</f>
        <v>119</v>
      </c>
      <c r="D55" s="18">
        <f t="shared" ref="D55:E55" si="10">SUM(D46,D47,D49,D51:D52,D54:D54)</f>
        <v>4</v>
      </c>
      <c r="E55" s="18">
        <f t="shared" si="10"/>
        <v>22</v>
      </c>
      <c r="F55" s="15">
        <v>78.150000000000006</v>
      </c>
      <c r="G55" s="15">
        <f>AVERAGE(G46,G47,G49,G51:G52,G54:G54)</f>
        <v>349.08333333333331</v>
      </c>
      <c r="H55" s="15">
        <f>AVERAGE(H46,H47,H49,H51:H52,H54:H54)</f>
        <v>17.770502645502646</v>
      </c>
      <c r="I55" s="16"/>
      <c r="K55" s="24" t="s">
        <v>13</v>
      </c>
      <c r="L55" s="25"/>
      <c r="M55" s="18">
        <f>SUM(M46,M47,M49,M51:M52,M54:M54)</f>
        <v>119</v>
      </c>
      <c r="N55" s="18">
        <f t="shared" ref="N55:O55" si="11">SUM(N46,N47,N49,N51:N52,N54:N54)</f>
        <v>4</v>
      </c>
      <c r="O55" s="18">
        <f t="shared" si="11"/>
        <v>2</v>
      </c>
      <c r="P55" s="15">
        <v>94.95</v>
      </c>
      <c r="Q55" s="15">
        <f>AVERAGE(Q46,Q47,Q49,Q51:Q52,Q54:Q54)</f>
        <v>401.83333333333331</v>
      </c>
      <c r="R55" s="15">
        <f>AVERAGE(R46,R47,R49,R51:R52,R54:R54)</f>
        <v>20.2902576489533</v>
      </c>
      <c r="S55" s="16"/>
      <c r="U55" s="24" t="s">
        <v>13</v>
      </c>
      <c r="V55" s="25"/>
      <c r="W55" s="18">
        <f>SUM(W46,W47,W49,W51:W52,W54:W54)</f>
        <v>119</v>
      </c>
      <c r="X55" s="18">
        <f t="shared" ref="X55:Y55" si="12">SUM(X46,X47,X49,X51:X52,X54:X54)</f>
        <v>4</v>
      </c>
      <c r="Y55" s="18">
        <f t="shared" si="12"/>
        <v>14</v>
      </c>
      <c r="Z55" s="15">
        <v>84.87</v>
      </c>
      <c r="AA55" s="15">
        <f>AVERAGE(AA46,AA47,AA49,AA51:AA52,AA54:AA54)</f>
        <v>368</v>
      </c>
      <c r="AB55" s="15">
        <f>AVERAGE(AB46,AB47,AB49,AB51:AB52,AB54:AB54)</f>
        <v>18.693984357027833</v>
      </c>
      <c r="AC55" s="16"/>
      <c r="AE55" s="24" t="s">
        <v>13</v>
      </c>
      <c r="AF55" s="25"/>
      <c r="AG55" s="18">
        <f>SUM(AG46,AG47,AG49,AG51:AG52,AG54:AG54)</f>
        <v>119</v>
      </c>
      <c r="AH55" s="18">
        <f t="shared" ref="AH55:AI55" si="13">SUM(AH46,AH47,AH49,AH51:AH52,AH54:AH54)</f>
        <v>4</v>
      </c>
      <c r="AI55" s="18">
        <f t="shared" si="13"/>
        <v>19</v>
      </c>
      <c r="AJ55" s="15">
        <v>80.67</v>
      </c>
      <c r="AK55" s="15">
        <f>AVERAGE(AK46,AK47,AK49,AK51:AK52,AK54:AK54)</f>
        <v>358.66666666666669</v>
      </c>
      <c r="AL55" s="15">
        <f>AVERAGE(AL46,AL47,AL49,AL51:AL52,AL54:AL54)</f>
        <v>18.018144697492524</v>
      </c>
      <c r="AM55" s="16"/>
      <c r="AO55" s="24" t="s">
        <v>13</v>
      </c>
      <c r="AP55" s="25"/>
      <c r="AQ55" s="18">
        <f>SUM(AQ46,AQ47,AQ49,AQ51:AQ52,AQ54:AQ54)</f>
        <v>119</v>
      </c>
      <c r="AR55" s="18">
        <f t="shared" ref="AR55:AS55" si="14">SUM(AR46,AR47,AR49,AR51:AR52,AR54:AR54)</f>
        <v>4</v>
      </c>
      <c r="AS55" s="18">
        <f t="shared" si="14"/>
        <v>11</v>
      </c>
      <c r="AT55" s="15">
        <v>87.39</v>
      </c>
      <c r="AU55" s="15">
        <f>AVERAGE(AU46,AU47,AU49,AU51:AU52,AU54:AU54)</f>
        <v>1477.8333333333333</v>
      </c>
      <c r="AV55" s="15">
        <f>AVERAGE(AV46,AV47,AV49,AV51:AV52,AV54:AV54)</f>
        <v>74.784103979756154</v>
      </c>
      <c r="AW55" s="16"/>
    </row>
    <row r="57" spans="1:49" ht="15.75" thickBot="1" x14ac:dyDescent="0.3"/>
    <row r="58" spans="1:49" ht="15.75" x14ac:dyDescent="0.25">
      <c r="A58" s="26" t="s">
        <v>43</v>
      </c>
      <c r="B58" s="27"/>
      <c r="C58" s="27"/>
      <c r="D58" s="27"/>
      <c r="E58" s="27"/>
      <c r="F58" s="27"/>
      <c r="G58" s="27"/>
      <c r="H58" s="27"/>
      <c r="I58" s="28"/>
    </row>
    <row r="59" spans="1:49" ht="57" x14ac:dyDescent="0.25">
      <c r="A59" s="29"/>
      <c r="B59" s="30"/>
      <c r="C59" s="6" t="s">
        <v>1</v>
      </c>
      <c r="D59" s="6" t="s">
        <v>2</v>
      </c>
      <c r="E59" s="6" t="s">
        <v>3</v>
      </c>
      <c r="F59" s="17" t="s">
        <v>4</v>
      </c>
      <c r="G59" s="5" t="s">
        <v>17</v>
      </c>
      <c r="H59" s="7" t="s">
        <v>5</v>
      </c>
      <c r="I59" s="12" t="s">
        <v>16</v>
      </c>
    </row>
    <row r="60" spans="1:49" ht="15.75" x14ac:dyDescent="0.25">
      <c r="A60" s="31" t="s">
        <v>14</v>
      </c>
      <c r="B60" s="32"/>
      <c r="C60" s="33"/>
      <c r="D60" s="34"/>
      <c r="E60" s="34"/>
      <c r="F60" s="34"/>
      <c r="G60" s="34"/>
      <c r="H60" s="34"/>
      <c r="I60" s="35"/>
    </row>
    <row r="61" spans="1:49" ht="31.5" x14ac:dyDescent="0.25">
      <c r="A61" s="14"/>
      <c r="B61" s="20" t="s">
        <v>15</v>
      </c>
      <c r="C61" s="2">
        <v>18</v>
      </c>
      <c r="D61" s="2">
        <v>0</v>
      </c>
      <c r="E61" s="2">
        <v>0</v>
      </c>
      <c r="F61" s="23">
        <v>100</v>
      </c>
      <c r="G61" s="2">
        <v>1489</v>
      </c>
      <c r="H61" s="10">
        <f>G61/C61</f>
        <v>82.722222222222229</v>
      </c>
      <c r="I61" s="22" t="s">
        <v>18</v>
      </c>
    </row>
    <row r="62" spans="1:49" ht="31.5" x14ac:dyDescent="0.25">
      <c r="A62" s="1"/>
      <c r="B62" s="8" t="s">
        <v>21</v>
      </c>
      <c r="C62" s="2">
        <v>18</v>
      </c>
      <c r="D62" s="2">
        <v>0</v>
      </c>
      <c r="E62" s="2">
        <v>3</v>
      </c>
      <c r="F62" s="9">
        <v>83.33</v>
      </c>
      <c r="G62" s="2">
        <v>1226</v>
      </c>
      <c r="H62" s="10">
        <f>G62/C62</f>
        <v>68.111111111111114</v>
      </c>
      <c r="I62" s="13" t="s">
        <v>27</v>
      </c>
    </row>
    <row r="63" spans="1:49" x14ac:dyDescent="0.25">
      <c r="A63" s="36" t="s">
        <v>0</v>
      </c>
      <c r="B63" s="37"/>
      <c r="C63" s="38"/>
      <c r="D63" s="39"/>
      <c r="E63" s="39"/>
      <c r="F63" s="39"/>
      <c r="G63" s="39"/>
      <c r="H63" s="39"/>
      <c r="I63" s="40"/>
    </row>
    <row r="64" spans="1:49" ht="31.5" x14ac:dyDescent="0.25">
      <c r="A64" s="14"/>
      <c r="B64" s="8" t="s">
        <v>6</v>
      </c>
      <c r="C64" s="2">
        <v>18</v>
      </c>
      <c r="D64" s="2">
        <v>0</v>
      </c>
      <c r="E64" s="2">
        <v>0</v>
      </c>
      <c r="F64" s="9">
        <v>100</v>
      </c>
      <c r="G64" s="2">
        <v>1440</v>
      </c>
      <c r="H64" s="11">
        <f>G64/C64</f>
        <v>80</v>
      </c>
      <c r="I64" s="13" t="s">
        <v>22</v>
      </c>
    </row>
    <row r="65" spans="1:9" ht="15.75" x14ac:dyDescent="0.25">
      <c r="A65" s="41" t="s">
        <v>7</v>
      </c>
      <c r="B65" s="42"/>
      <c r="C65" s="33"/>
      <c r="D65" s="34"/>
      <c r="E65" s="34"/>
      <c r="F65" s="34"/>
      <c r="G65" s="34"/>
      <c r="H65" s="34"/>
      <c r="I65" s="35"/>
    </row>
    <row r="66" spans="1:9" ht="31.5" x14ac:dyDescent="0.25">
      <c r="A66" s="1"/>
      <c r="B66" s="2" t="s">
        <v>8</v>
      </c>
      <c r="C66" s="3">
        <v>21</v>
      </c>
      <c r="D66" s="3">
        <v>0</v>
      </c>
      <c r="E66" s="3">
        <v>0</v>
      </c>
      <c r="F66" s="4">
        <v>100</v>
      </c>
      <c r="G66" s="3">
        <v>1703</v>
      </c>
      <c r="H66" s="10">
        <f>G66/C66</f>
        <v>81.095238095238102</v>
      </c>
      <c r="I66" s="13" t="s">
        <v>23</v>
      </c>
    </row>
    <row r="67" spans="1:9" ht="30" x14ac:dyDescent="0.25">
      <c r="A67" s="1"/>
      <c r="B67" s="2" t="s">
        <v>9</v>
      </c>
      <c r="C67" s="3">
        <v>21</v>
      </c>
      <c r="D67" s="3">
        <v>1</v>
      </c>
      <c r="E67" s="3">
        <v>2</v>
      </c>
      <c r="F67" s="4">
        <v>85.71</v>
      </c>
      <c r="G67" s="3">
        <v>1578</v>
      </c>
      <c r="H67" s="10">
        <f>G67/C67</f>
        <v>75.142857142857139</v>
      </c>
      <c r="I67" s="19" t="s">
        <v>19</v>
      </c>
    </row>
    <row r="68" spans="1:9" ht="15.75" x14ac:dyDescent="0.25">
      <c r="A68" s="43" t="s">
        <v>11</v>
      </c>
      <c r="B68" s="44"/>
      <c r="C68" s="33"/>
      <c r="D68" s="34"/>
      <c r="E68" s="34"/>
      <c r="F68" s="34"/>
      <c r="G68" s="34"/>
      <c r="H68" s="34"/>
      <c r="I68" s="35"/>
    </row>
    <row r="69" spans="1:9" ht="31.5" x14ac:dyDescent="0.25">
      <c r="A69" s="1"/>
      <c r="B69" s="8" t="s">
        <v>12</v>
      </c>
      <c r="C69" s="2">
        <v>23</v>
      </c>
      <c r="D69" s="2">
        <v>0</v>
      </c>
      <c r="E69" s="2">
        <v>4</v>
      </c>
      <c r="F69" s="9">
        <v>82.6</v>
      </c>
      <c r="G69" s="2">
        <v>1634</v>
      </c>
      <c r="H69" s="11">
        <f>G69/C69</f>
        <v>71.043478260869563</v>
      </c>
      <c r="I69" s="13" t="s">
        <v>28</v>
      </c>
    </row>
    <row r="70" spans="1:9" ht="16.5" thickBot="1" x14ac:dyDescent="0.3">
      <c r="A70" s="24" t="s">
        <v>13</v>
      </c>
      <c r="B70" s="25"/>
      <c r="C70" s="18">
        <f>SUM(C61,C62,C64,C66:C67,C69:C69)</f>
        <v>119</v>
      </c>
      <c r="D70" s="18">
        <f t="shared" ref="D70:E70" si="15">SUM(D61,D62,D64,D66:D67,D69:D69)</f>
        <v>1</v>
      </c>
      <c r="E70" s="18">
        <f t="shared" si="15"/>
        <v>9</v>
      </c>
      <c r="F70" s="15">
        <v>91.59</v>
      </c>
      <c r="G70" s="15">
        <f>AVERAGE(G61,G62,G64,G66:G67,G69:G69)</f>
        <v>1511.6666666666667</v>
      </c>
      <c r="H70" s="15">
        <f>AVERAGE(H61,H62,H64,H66:H67,H69:H69)</f>
        <v>76.352484472049682</v>
      </c>
      <c r="I70" s="16"/>
    </row>
  </sheetData>
  <mergeCells count="176">
    <mergeCell ref="A36:B36"/>
    <mergeCell ref="C36:I36"/>
    <mergeCell ref="A39:B39"/>
    <mergeCell ref="C39:I39"/>
    <mergeCell ref="A41:B41"/>
    <mergeCell ref="A29:I29"/>
    <mergeCell ref="A30:B30"/>
    <mergeCell ref="A31:B31"/>
    <mergeCell ref="C31:I31"/>
    <mergeCell ref="A34:B34"/>
    <mergeCell ref="C34:I34"/>
    <mergeCell ref="K8:L8"/>
    <mergeCell ref="M8:S8"/>
    <mergeCell ref="K11:L11"/>
    <mergeCell ref="M11:S11"/>
    <mergeCell ref="K13:L13"/>
    <mergeCell ref="K1:S1"/>
    <mergeCell ref="K2:L2"/>
    <mergeCell ref="K3:L3"/>
    <mergeCell ref="M3:S3"/>
    <mergeCell ref="K6:L6"/>
    <mergeCell ref="M6:S6"/>
    <mergeCell ref="A13:B13"/>
    <mergeCell ref="C11:I11"/>
    <mergeCell ref="A1:I1"/>
    <mergeCell ref="A2:B2"/>
    <mergeCell ref="A3:B3"/>
    <mergeCell ref="C3:I3"/>
    <mergeCell ref="A6:B6"/>
    <mergeCell ref="C6:I6"/>
    <mergeCell ref="A8:B8"/>
    <mergeCell ref="C8:I8"/>
    <mergeCell ref="A11:B11"/>
    <mergeCell ref="U13:V13"/>
    <mergeCell ref="AE1:AM1"/>
    <mergeCell ref="AE2:AF2"/>
    <mergeCell ref="AE3:AF3"/>
    <mergeCell ref="AG3:AM3"/>
    <mergeCell ref="AE6:AF6"/>
    <mergeCell ref="AG6:AM6"/>
    <mergeCell ref="AE8:AF8"/>
    <mergeCell ref="AG8:AM8"/>
    <mergeCell ref="AE11:AF11"/>
    <mergeCell ref="AG11:AM11"/>
    <mergeCell ref="AE13:AF13"/>
    <mergeCell ref="U1:AC1"/>
    <mergeCell ref="U2:V2"/>
    <mergeCell ref="U3:V3"/>
    <mergeCell ref="W3:AC3"/>
    <mergeCell ref="U6:V6"/>
    <mergeCell ref="W6:AC6"/>
    <mergeCell ref="U8:V8"/>
    <mergeCell ref="W8:AC8"/>
    <mergeCell ref="U11:V11"/>
    <mergeCell ref="W11:AC11"/>
    <mergeCell ref="A17:B17"/>
    <mergeCell ref="C17:I17"/>
    <mergeCell ref="K17:L17"/>
    <mergeCell ref="M17:S17"/>
    <mergeCell ref="U17:V17"/>
    <mergeCell ref="A15:I15"/>
    <mergeCell ref="K15:S15"/>
    <mergeCell ref="U15:AC15"/>
    <mergeCell ref="AE15:AM15"/>
    <mergeCell ref="A16:B16"/>
    <mergeCell ref="K16:L16"/>
    <mergeCell ref="U16:V16"/>
    <mergeCell ref="AE16:AF16"/>
    <mergeCell ref="W17:AC17"/>
    <mergeCell ref="AE17:AF17"/>
    <mergeCell ref="AG17:AM17"/>
    <mergeCell ref="AE25:AF25"/>
    <mergeCell ref="AG25:AM25"/>
    <mergeCell ref="A22:B22"/>
    <mergeCell ref="C22:I22"/>
    <mergeCell ref="K22:L22"/>
    <mergeCell ref="M22:S22"/>
    <mergeCell ref="U22:V22"/>
    <mergeCell ref="A20:B20"/>
    <mergeCell ref="C20:I20"/>
    <mergeCell ref="K20:L20"/>
    <mergeCell ref="M20:S20"/>
    <mergeCell ref="U20:V20"/>
    <mergeCell ref="W20:AC20"/>
    <mergeCell ref="AE20:AF20"/>
    <mergeCell ref="AG20:AM20"/>
    <mergeCell ref="A27:B27"/>
    <mergeCell ref="K27:L27"/>
    <mergeCell ref="U27:V27"/>
    <mergeCell ref="AE27:AF27"/>
    <mergeCell ref="AO15:AW15"/>
    <mergeCell ref="AO16:AP16"/>
    <mergeCell ref="AO17:AP17"/>
    <mergeCell ref="AQ17:AW17"/>
    <mergeCell ref="AO20:AP20"/>
    <mergeCell ref="AQ20:AW20"/>
    <mergeCell ref="AO22:AP22"/>
    <mergeCell ref="AQ22:AW22"/>
    <mergeCell ref="AO25:AP25"/>
    <mergeCell ref="AQ25:AW25"/>
    <mergeCell ref="AO27:AP27"/>
    <mergeCell ref="W22:AC22"/>
    <mergeCell ref="AE22:AF22"/>
    <mergeCell ref="AG22:AM22"/>
    <mergeCell ref="A25:B25"/>
    <mergeCell ref="C25:I25"/>
    <mergeCell ref="K25:L25"/>
    <mergeCell ref="M25:S25"/>
    <mergeCell ref="U25:V25"/>
    <mergeCell ref="W25:AC25"/>
    <mergeCell ref="A43:I43"/>
    <mergeCell ref="K43:S43"/>
    <mergeCell ref="U43:AC43"/>
    <mergeCell ref="AE43:AM43"/>
    <mergeCell ref="AO43:AW43"/>
    <mergeCell ref="A44:B44"/>
    <mergeCell ref="K44:L44"/>
    <mergeCell ref="U44:V44"/>
    <mergeCell ref="AE44:AF44"/>
    <mergeCell ref="AO44:AP44"/>
    <mergeCell ref="AE50:AF50"/>
    <mergeCell ref="AG50:AM50"/>
    <mergeCell ref="AO50:AP50"/>
    <mergeCell ref="AQ45:AW45"/>
    <mergeCell ref="A48:B48"/>
    <mergeCell ref="C48:I48"/>
    <mergeCell ref="K48:L48"/>
    <mergeCell ref="M48:S48"/>
    <mergeCell ref="U48:V48"/>
    <mergeCell ref="W48:AC48"/>
    <mergeCell ref="AE48:AF48"/>
    <mergeCell ref="AG48:AM48"/>
    <mergeCell ref="AO48:AP48"/>
    <mergeCell ref="AQ48:AW48"/>
    <mergeCell ref="A45:B45"/>
    <mergeCell ref="C45:I45"/>
    <mergeCell ref="K45:L45"/>
    <mergeCell ref="M45:S45"/>
    <mergeCell ref="U45:V45"/>
    <mergeCell ref="W45:AC45"/>
    <mergeCell ref="AE45:AF45"/>
    <mergeCell ref="AG45:AM45"/>
    <mergeCell ref="AO45:AP45"/>
    <mergeCell ref="A63:B63"/>
    <mergeCell ref="C63:I63"/>
    <mergeCell ref="A65:B65"/>
    <mergeCell ref="C65:I65"/>
    <mergeCell ref="A68:B68"/>
    <mergeCell ref="C68:I68"/>
    <mergeCell ref="A70:B70"/>
    <mergeCell ref="AQ50:AW50"/>
    <mergeCell ref="A53:B53"/>
    <mergeCell ref="C53:I53"/>
    <mergeCell ref="K53:L53"/>
    <mergeCell ref="M53:S53"/>
    <mergeCell ref="U53:V53"/>
    <mergeCell ref="W53:AC53"/>
    <mergeCell ref="AE53:AF53"/>
    <mergeCell ref="AG53:AM53"/>
    <mergeCell ref="AO53:AP53"/>
    <mergeCell ref="AQ53:AW53"/>
    <mergeCell ref="A50:B50"/>
    <mergeCell ref="C50:I50"/>
    <mergeCell ref="K50:L50"/>
    <mergeCell ref="M50:S50"/>
    <mergeCell ref="U50:V50"/>
    <mergeCell ref="W50:AC50"/>
    <mergeCell ref="A55:B55"/>
    <mergeCell ref="K55:L55"/>
    <mergeCell ref="U55:V55"/>
    <mergeCell ref="AE55:AF55"/>
    <mergeCell ref="AO55:AP55"/>
    <mergeCell ref="A58:I58"/>
    <mergeCell ref="A59:B59"/>
    <mergeCell ref="A60:B60"/>
    <mergeCell ref="C60:I6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9AABD-2C62-4089-84AD-919A310B97CC}">
  <dimension ref="A1:S83"/>
  <sheetViews>
    <sheetView tabSelected="1" zoomScale="80" zoomScaleNormal="80" workbookViewId="0">
      <selection activeCell="Q83" sqref="Q83"/>
    </sheetView>
  </sheetViews>
  <sheetFormatPr defaultRowHeight="15" x14ac:dyDescent="0.25"/>
  <sheetData>
    <row r="1" spans="1:19" ht="15.75" x14ac:dyDescent="0.25">
      <c r="A1" s="26" t="s">
        <v>44</v>
      </c>
      <c r="B1" s="27"/>
      <c r="C1" s="27"/>
      <c r="D1" s="27"/>
      <c r="E1" s="27"/>
      <c r="F1" s="27"/>
      <c r="G1" s="27"/>
      <c r="H1" s="27"/>
      <c r="I1" s="28"/>
      <c r="K1" s="26" t="s">
        <v>48</v>
      </c>
      <c r="L1" s="27"/>
      <c r="M1" s="27"/>
      <c r="N1" s="27"/>
      <c r="O1" s="27"/>
      <c r="P1" s="27"/>
      <c r="Q1" s="27"/>
      <c r="R1" s="27"/>
      <c r="S1" s="28"/>
    </row>
    <row r="2" spans="1:19" ht="57" x14ac:dyDescent="0.25">
      <c r="A2" s="29"/>
      <c r="B2" s="30"/>
      <c r="C2" s="6" t="s">
        <v>1</v>
      </c>
      <c r="D2" s="6" t="s">
        <v>2</v>
      </c>
      <c r="E2" s="6" t="s">
        <v>3</v>
      </c>
      <c r="F2" s="17" t="s">
        <v>4</v>
      </c>
      <c r="G2" s="5" t="s">
        <v>17</v>
      </c>
      <c r="H2" s="7" t="s">
        <v>5</v>
      </c>
      <c r="I2" s="12" t="s">
        <v>16</v>
      </c>
      <c r="K2" s="29"/>
      <c r="L2" s="30"/>
      <c r="M2" s="6" t="s">
        <v>1</v>
      </c>
      <c r="N2" s="6" t="s">
        <v>2</v>
      </c>
      <c r="O2" s="6" t="s">
        <v>3</v>
      </c>
      <c r="P2" s="17" t="s">
        <v>4</v>
      </c>
      <c r="Q2" s="5" t="s">
        <v>17</v>
      </c>
      <c r="R2" s="7" t="s">
        <v>5</v>
      </c>
      <c r="S2" s="12" t="s">
        <v>16</v>
      </c>
    </row>
    <row r="3" spans="1:19" ht="15.75" x14ac:dyDescent="0.25">
      <c r="A3" s="31" t="s">
        <v>14</v>
      </c>
      <c r="B3" s="32"/>
      <c r="C3" s="33"/>
      <c r="D3" s="34"/>
      <c r="E3" s="34"/>
      <c r="F3" s="34"/>
      <c r="G3" s="34"/>
      <c r="H3" s="34"/>
      <c r="I3" s="35"/>
      <c r="K3" s="31" t="s">
        <v>14</v>
      </c>
      <c r="L3" s="32"/>
      <c r="M3" s="33"/>
      <c r="N3" s="34"/>
      <c r="O3" s="34"/>
      <c r="P3" s="34"/>
      <c r="Q3" s="34"/>
      <c r="R3" s="34"/>
      <c r="S3" s="35"/>
    </row>
    <row r="4" spans="1:19" ht="31.5" x14ac:dyDescent="0.25">
      <c r="A4" s="14"/>
      <c r="B4" s="20" t="s">
        <v>15</v>
      </c>
      <c r="C4" s="2">
        <v>18</v>
      </c>
      <c r="D4" s="2">
        <v>0</v>
      </c>
      <c r="E4" s="2">
        <v>4</v>
      </c>
      <c r="F4" s="23">
        <v>77.77</v>
      </c>
      <c r="G4" s="2">
        <v>1305</v>
      </c>
      <c r="H4" s="10">
        <f>G4/C4</f>
        <v>72.5</v>
      </c>
      <c r="I4" s="22" t="s">
        <v>18</v>
      </c>
      <c r="K4" s="14"/>
      <c r="L4" s="20" t="s">
        <v>15</v>
      </c>
      <c r="M4" s="2">
        <v>18</v>
      </c>
      <c r="N4" s="2">
        <v>0</v>
      </c>
      <c r="O4" s="2">
        <v>4</v>
      </c>
      <c r="P4" s="23">
        <v>77.77</v>
      </c>
      <c r="Q4" s="2">
        <v>315.5</v>
      </c>
      <c r="R4" s="10">
        <f>Q4/M4</f>
        <v>17.527777777777779</v>
      </c>
      <c r="S4" s="22" t="s">
        <v>18</v>
      </c>
    </row>
    <row r="5" spans="1:19" ht="30" x14ac:dyDescent="0.25">
      <c r="A5" s="1"/>
      <c r="B5" s="8" t="s">
        <v>21</v>
      </c>
      <c r="C5" s="2">
        <v>18</v>
      </c>
      <c r="D5" s="2">
        <v>0</v>
      </c>
      <c r="E5" s="2">
        <v>7</v>
      </c>
      <c r="F5" s="9">
        <v>61.11</v>
      </c>
      <c r="G5" s="2">
        <v>1074</v>
      </c>
      <c r="H5" s="10">
        <f>G5/C5</f>
        <v>59.666666666666664</v>
      </c>
      <c r="I5" s="19" t="s">
        <v>10</v>
      </c>
      <c r="K5" s="1"/>
      <c r="L5" s="8" t="s">
        <v>21</v>
      </c>
      <c r="M5" s="2">
        <v>18</v>
      </c>
      <c r="N5" s="2">
        <v>0</v>
      </c>
      <c r="O5" s="2">
        <v>7</v>
      </c>
      <c r="P5" s="9">
        <v>61.11</v>
      </c>
      <c r="Q5" s="2">
        <v>254.5</v>
      </c>
      <c r="R5" s="10">
        <f>Q5/M5</f>
        <v>14.138888888888889</v>
      </c>
      <c r="S5" s="19" t="s">
        <v>10</v>
      </c>
    </row>
    <row r="6" spans="1:19" x14ac:dyDescent="0.25">
      <c r="A6" s="36" t="s">
        <v>0</v>
      </c>
      <c r="B6" s="37"/>
      <c r="C6" s="38"/>
      <c r="D6" s="39"/>
      <c r="E6" s="39"/>
      <c r="F6" s="39"/>
      <c r="G6" s="39"/>
      <c r="H6" s="39"/>
      <c r="I6" s="40"/>
      <c r="K6" s="36" t="s">
        <v>0</v>
      </c>
      <c r="L6" s="37"/>
      <c r="M6" s="38"/>
      <c r="N6" s="39"/>
      <c r="O6" s="39"/>
      <c r="P6" s="39"/>
      <c r="Q6" s="39"/>
      <c r="R6" s="39"/>
      <c r="S6" s="40"/>
    </row>
    <row r="7" spans="1:19" ht="31.5" x14ac:dyDescent="0.25">
      <c r="A7" s="14"/>
      <c r="B7" s="8" t="s">
        <v>6</v>
      </c>
      <c r="C7" s="2">
        <v>18</v>
      </c>
      <c r="D7" s="2">
        <v>2</v>
      </c>
      <c r="E7" s="2">
        <v>4</v>
      </c>
      <c r="F7" s="9">
        <v>66.66</v>
      </c>
      <c r="G7" s="2">
        <v>1074</v>
      </c>
      <c r="H7" s="11">
        <f>G7/C7</f>
        <v>59.666666666666664</v>
      </c>
      <c r="I7" s="13" t="s">
        <v>22</v>
      </c>
      <c r="K7" s="14"/>
      <c r="L7" s="8" t="s">
        <v>6</v>
      </c>
      <c r="M7" s="2">
        <v>18</v>
      </c>
      <c r="N7" s="2">
        <v>0</v>
      </c>
      <c r="O7" s="2">
        <v>10</v>
      </c>
      <c r="P7" s="9">
        <v>44.44</v>
      </c>
      <c r="Q7" s="2">
        <v>243.5</v>
      </c>
      <c r="R7" s="11">
        <f>Q7/M7</f>
        <v>13.527777777777779</v>
      </c>
      <c r="S7" s="13" t="s">
        <v>22</v>
      </c>
    </row>
    <row r="8" spans="1:19" ht="15.75" x14ac:dyDescent="0.25">
      <c r="A8" s="41" t="s">
        <v>7</v>
      </c>
      <c r="B8" s="42"/>
      <c r="C8" s="33"/>
      <c r="D8" s="34"/>
      <c r="E8" s="34"/>
      <c r="F8" s="34"/>
      <c r="G8" s="34"/>
      <c r="H8" s="34"/>
      <c r="I8" s="35"/>
      <c r="K8" s="41" t="s">
        <v>7</v>
      </c>
      <c r="L8" s="42"/>
      <c r="M8" s="33"/>
      <c r="N8" s="34"/>
      <c r="O8" s="34"/>
      <c r="P8" s="34"/>
      <c r="Q8" s="34"/>
      <c r="R8" s="34"/>
      <c r="S8" s="35"/>
    </row>
    <row r="9" spans="1:19" ht="31.5" x14ac:dyDescent="0.25">
      <c r="A9" s="1"/>
      <c r="B9" s="2" t="s">
        <v>8</v>
      </c>
      <c r="C9" s="3">
        <v>21</v>
      </c>
      <c r="D9" s="3">
        <v>0</v>
      </c>
      <c r="E9" s="3">
        <v>4</v>
      </c>
      <c r="F9" s="4">
        <v>80.95</v>
      </c>
      <c r="G9" s="3">
        <v>1544</v>
      </c>
      <c r="H9" s="10">
        <f>G9/C9</f>
        <v>73.523809523809518</v>
      </c>
      <c r="I9" s="13" t="s">
        <v>23</v>
      </c>
      <c r="K9" s="1"/>
      <c r="L9" s="2" t="s">
        <v>8</v>
      </c>
      <c r="M9" s="3">
        <v>21</v>
      </c>
      <c r="N9" s="3">
        <v>0</v>
      </c>
      <c r="O9" s="3">
        <v>4</v>
      </c>
      <c r="P9" s="4">
        <v>80.95</v>
      </c>
      <c r="Q9" s="3">
        <v>402.5</v>
      </c>
      <c r="R9" s="10">
        <f>Q9/M9</f>
        <v>19.166666666666668</v>
      </c>
      <c r="S9" s="13" t="s">
        <v>23</v>
      </c>
    </row>
    <row r="10" spans="1:19" ht="30" x14ac:dyDescent="0.25">
      <c r="A10" s="1"/>
      <c r="B10" s="2" t="s">
        <v>9</v>
      </c>
      <c r="C10" s="3">
        <v>21</v>
      </c>
      <c r="D10" s="3">
        <v>2</v>
      </c>
      <c r="E10" s="3">
        <v>6</v>
      </c>
      <c r="F10" s="4">
        <v>61.9</v>
      </c>
      <c r="G10" s="3">
        <v>1316</v>
      </c>
      <c r="H10" s="10">
        <f>G10/C10</f>
        <v>62.666666666666664</v>
      </c>
      <c r="I10" s="19" t="s">
        <v>23</v>
      </c>
      <c r="K10" s="1"/>
      <c r="L10" s="2" t="s">
        <v>9</v>
      </c>
      <c r="M10" s="3">
        <v>21</v>
      </c>
      <c r="N10" s="3">
        <v>4</v>
      </c>
      <c r="O10" s="3">
        <v>1</v>
      </c>
      <c r="P10" s="4">
        <v>76.19</v>
      </c>
      <c r="Q10" s="3">
        <v>335</v>
      </c>
      <c r="R10" s="10">
        <f>Q10/M10</f>
        <v>15.952380952380953</v>
      </c>
      <c r="S10" s="19" t="s">
        <v>23</v>
      </c>
    </row>
    <row r="11" spans="1:19" ht="15.75" x14ac:dyDescent="0.25">
      <c r="A11" s="43" t="s">
        <v>11</v>
      </c>
      <c r="B11" s="44"/>
      <c r="C11" s="33"/>
      <c r="D11" s="34"/>
      <c r="E11" s="34"/>
      <c r="F11" s="34"/>
      <c r="G11" s="34"/>
      <c r="H11" s="34"/>
      <c r="I11" s="35"/>
      <c r="K11" s="43" t="s">
        <v>11</v>
      </c>
      <c r="L11" s="44"/>
      <c r="M11" s="33"/>
      <c r="N11" s="34"/>
      <c r="O11" s="34"/>
      <c r="P11" s="34"/>
      <c r="Q11" s="34"/>
      <c r="R11" s="34"/>
      <c r="S11" s="35"/>
    </row>
    <row r="12" spans="1:19" ht="31.5" x14ac:dyDescent="0.25">
      <c r="A12" s="1"/>
      <c r="B12" s="8" t="s">
        <v>12</v>
      </c>
      <c r="C12" s="2">
        <v>22</v>
      </c>
      <c r="D12" s="2">
        <v>1</v>
      </c>
      <c r="E12" s="2">
        <v>5</v>
      </c>
      <c r="F12" s="9">
        <v>72.72</v>
      </c>
      <c r="G12" s="2">
        <v>1598</v>
      </c>
      <c r="H12" s="11">
        <f>G12/C12</f>
        <v>72.63636363636364</v>
      </c>
      <c r="I12" s="13" t="s">
        <v>19</v>
      </c>
      <c r="K12" s="1"/>
      <c r="L12" s="8" t="s">
        <v>12</v>
      </c>
      <c r="M12" s="2">
        <v>22</v>
      </c>
      <c r="N12" s="2">
        <v>0</v>
      </c>
      <c r="O12" s="2">
        <v>3</v>
      </c>
      <c r="P12" s="9">
        <v>86.36</v>
      </c>
      <c r="Q12" s="2">
        <v>425</v>
      </c>
      <c r="R12" s="11">
        <f>Q12/M12</f>
        <v>19.318181818181817</v>
      </c>
      <c r="S12" s="13" t="s">
        <v>19</v>
      </c>
    </row>
    <row r="13" spans="1:19" ht="16.5" thickBot="1" x14ac:dyDescent="0.3">
      <c r="A13" s="24" t="s">
        <v>13</v>
      </c>
      <c r="B13" s="25"/>
      <c r="C13" s="18">
        <f>SUM(C4,C5,C7,C9:C10,C12:C12)</f>
        <v>118</v>
      </c>
      <c r="D13" s="18">
        <f t="shared" ref="D13:E13" si="0">SUM(D4,D5,D7,D9:D10,D12:D12)</f>
        <v>5</v>
      </c>
      <c r="E13" s="18">
        <f t="shared" si="0"/>
        <v>30</v>
      </c>
      <c r="F13" s="15">
        <v>70.33</v>
      </c>
      <c r="G13" s="15">
        <f>AVERAGE(G4,G5,G7,G9:G10,G12:G12)</f>
        <v>1318.5</v>
      </c>
      <c r="H13" s="15">
        <f>AVERAGE(H4,H5,H7,H9:H10,H12:H12)</f>
        <v>66.776695526695519</v>
      </c>
      <c r="I13" s="16"/>
      <c r="K13" s="24" t="s">
        <v>13</v>
      </c>
      <c r="L13" s="25"/>
      <c r="M13" s="18">
        <f>SUM(M4,M5,M7,M9:M10,M12:M12)</f>
        <v>118</v>
      </c>
      <c r="N13" s="18">
        <f t="shared" ref="N13:O13" si="1">SUM(N4,N5,N7,N9:N10,N12:N12)</f>
        <v>4</v>
      </c>
      <c r="O13" s="18">
        <f t="shared" si="1"/>
        <v>29</v>
      </c>
      <c r="P13" s="15">
        <v>72.03</v>
      </c>
      <c r="Q13" s="15">
        <f>AVERAGE(Q4,Q5,Q7,Q9:Q10,Q12:Q12)</f>
        <v>329.33333333333331</v>
      </c>
      <c r="R13" s="15">
        <f>AVERAGE(R4,R5,R7,R9:R10,R12:R12)</f>
        <v>16.605278980278978</v>
      </c>
      <c r="S13" s="16"/>
    </row>
    <row r="14" spans="1:19" ht="15.75" thickBot="1" x14ac:dyDescent="0.3"/>
    <row r="15" spans="1:19" ht="15.75" x14ac:dyDescent="0.25">
      <c r="A15" s="26" t="s">
        <v>45</v>
      </c>
      <c r="B15" s="27"/>
      <c r="C15" s="27"/>
      <c r="D15" s="27"/>
      <c r="E15" s="27"/>
      <c r="F15" s="27"/>
      <c r="G15" s="27"/>
      <c r="H15" s="27"/>
      <c r="I15" s="28"/>
      <c r="K15" s="26" t="s">
        <v>49</v>
      </c>
      <c r="L15" s="27"/>
      <c r="M15" s="27"/>
      <c r="N15" s="27"/>
      <c r="O15" s="27"/>
      <c r="P15" s="27"/>
      <c r="Q15" s="27"/>
      <c r="R15" s="27"/>
      <c r="S15" s="28"/>
    </row>
    <row r="16" spans="1:19" ht="57" x14ac:dyDescent="0.25">
      <c r="A16" s="29"/>
      <c r="B16" s="30"/>
      <c r="C16" s="6" t="s">
        <v>1</v>
      </c>
      <c r="D16" s="6" t="s">
        <v>2</v>
      </c>
      <c r="E16" s="6" t="s">
        <v>3</v>
      </c>
      <c r="F16" s="17" t="s">
        <v>4</v>
      </c>
      <c r="G16" s="5" t="s">
        <v>17</v>
      </c>
      <c r="H16" s="7" t="s">
        <v>5</v>
      </c>
      <c r="I16" s="12" t="s">
        <v>16</v>
      </c>
      <c r="K16" s="29"/>
      <c r="L16" s="30"/>
      <c r="M16" s="6" t="s">
        <v>1</v>
      </c>
      <c r="N16" s="6" t="s">
        <v>2</v>
      </c>
      <c r="O16" s="6" t="s">
        <v>3</v>
      </c>
      <c r="P16" s="17" t="s">
        <v>4</v>
      </c>
      <c r="Q16" s="5" t="s">
        <v>17</v>
      </c>
      <c r="R16" s="7" t="s">
        <v>5</v>
      </c>
      <c r="S16" s="12" t="s">
        <v>16</v>
      </c>
    </row>
    <row r="17" spans="1:19" ht="15.75" x14ac:dyDescent="0.25">
      <c r="A17" s="31" t="s">
        <v>14</v>
      </c>
      <c r="B17" s="32"/>
      <c r="C17" s="33"/>
      <c r="D17" s="34"/>
      <c r="E17" s="34"/>
      <c r="F17" s="34"/>
      <c r="G17" s="34"/>
      <c r="H17" s="34"/>
      <c r="I17" s="35"/>
      <c r="K17" s="31" t="s">
        <v>14</v>
      </c>
      <c r="L17" s="32"/>
      <c r="M17" s="33"/>
      <c r="N17" s="34"/>
      <c r="O17" s="34"/>
      <c r="P17" s="34"/>
      <c r="Q17" s="34"/>
      <c r="R17" s="34"/>
      <c r="S17" s="35"/>
    </row>
    <row r="18" spans="1:19" ht="35.25" customHeight="1" x14ac:dyDescent="0.25">
      <c r="A18" s="14"/>
      <c r="B18" s="20" t="s">
        <v>15</v>
      </c>
      <c r="C18" s="2">
        <v>18</v>
      </c>
      <c r="D18" s="2">
        <v>0</v>
      </c>
      <c r="E18" s="2">
        <v>0</v>
      </c>
      <c r="F18" s="23">
        <v>100</v>
      </c>
      <c r="G18" s="2">
        <v>1433</v>
      </c>
      <c r="H18" s="10">
        <f>G18/C18</f>
        <v>79.611111111111114</v>
      </c>
      <c r="I18" s="45" t="s">
        <v>25</v>
      </c>
      <c r="K18" s="14"/>
      <c r="L18" s="20" t="s">
        <v>15</v>
      </c>
      <c r="M18" s="2">
        <v>18</v>
      </c>
      <c r="N18" s="2">
        <v>0</v>
      </c>
      <c r="O18" s="2">
        <v>1</v>
      </c>
      <c r="P18" s="23">
        <v>94.44</v>
      </c>
      <c r="Q18" s="2">
        <v>365</v>
      </c>
      <c r="R18" s="10">
        <f>Q18/M18</f>
        <v>20.277777777777779</v>
      </c>
      <c r="S18" s="45" t="s">
        <v>25</v>
      </c>
    </row>
    <row r="19" spans="1:19" ht="31.5" x14ac:dyDescent="0.25">
      <c r="A19" s="1"/>
      <c r="B19" s="8" t="s">
        <v>21</v>
      </c>
      <c r="C19" s="2">
        <v>18</v>
      </c>
      <c r="D19" s="2">
        <v>0</v>
      </c>
      <c r="E19" s="2">
        <v>10</v>
      </c>
      <c r="F19" s="9">
        <v>44.44</v>
      </c>
      <c r="G19" s="2">
        <v>776</v>
      </c>
      <c r="H19" s="10">
        <f>G19/C19</f>
        <v>43.111111111111114</v>
      </c>
      <c r="I19" s="13" t="s">
        <v>18</v>
      </c>
      <c r="K19" s="1"/>
      <c r="L19" s="8" t="s">
        <v>21</v>
      </c>
      <c r="M19" s="2">
        <v>18</v>
      </c>
      <c r="N19" s="2">
        <v>0</v>
      </c>
      <c r="O19" s="2">
        <v>3</v>
      </c>
      <c r="P19" s="9">
        <v>83.33</v>
      </c>
      <c r="Q19" s="2">
        <v>319</v>
      </c>
      <c r="R19" s="10">
        <f>Q19/M19</f>
        <v>17.722222222222221</v>
      </c>
      <c r="S19" s="13" t="s">
        <v>18</v>
      </c>
    </row>
    <row r="20" spans="1:19" x14ac:dyDescent="0.25">
      <c r="A20" s="36" t="s">
        <v>0</v>
      </c>
      <c r="B20" s="37"/>
      <c r="C20" s="38"/>
      <c r="D20" s="39"/>
      <c r="E20" s="39"/>
      <c r="F20" s="39"/>
      <c r="G20" s="39"/>
      <c r="H20" s="39"/>
      <c r="I20" s="40"/>
      <c r="K20" s="36" t="s">
        <v>0</v>
      </c>
      <c r="L20" s="37"/>
      <c r="M20" s="38"/>
      <c r="N20" s="39"/>
      <c r="O20" s="39"/>
      <c r="P20" s="39"/>
      <c r="Q20" s="39"/>
      <c r="R20" s="39"/>
      <c r="S20" s="40"/>
    </row>
    <row r="21" spans="1:19" ht="31.5" x14ac:dyDescent="0.25">
      <c r="A21" s="14"/>
      <c r="B21" s="8" t="s">
        <v>6</v>
      </c>
      <c r="C21" s="2">
        <v>18</v>
      </c>
      <c r="D21" s="2">
        <v>1</v>
      </c>
      <c r="E21" s="2">
        <v>6</v>
      </c>
      <c r="F21" s="9">
        <v>61.11</v>
      </c>
      <c r="G21" s="2">
        <v>983</v>
      </c>
      <c r="H21" s="11">
        <f>G21/C21</f>
        <v>54.611111111111114</v>
      </c>
      <c r="I21" s="13" t="s">
        <v>18</v>
      </c>
      <c r="K21" s="14"/>
      <c r="L21" s="8" t="s">
        <v>6</v>
      </c>
      <c r="M21" s="2">
        <v>18</v>
      </c>
      <c r="N21" s="2">
        <v>0</v>
      </c>
      <c r="O21" s="2">
        <v>0</v>
      </c>
      <c r="P21" s="9">
        <v>100</v>
      </c>
      <c r="Q21" s="2">
        <v>381</v>
      </c>
      <c r="R21" s="11">
        <f>Q21/M21</f>
        <v>21.166666666666668</v>
      </c>
      <c r="S21" s="13" t="s">
        <v>18</v>
      </c>
    </row>
    <row r="22" spans="1:19" ht="15.75" x14ac:dyDescent="0.25">
      <c r="A22" s="41" t="s">
        <v>7</v>
      </c>
      <c r="B22" s="42"/>
      <c r="C22" s="33"/>
      <c r="D22" s="34"/>
      <c r="E22" s="34"/>
      <c r="F22" s="34"/>
      <c r="G22" s="34"/>
      <c r="H22" s="34"/>
      <c r="I22" s="35"/>
      <c r="K22" s="41" t="s">
        <v>7</v>
      </c>
      <c r="L22" s="42"/>
      <c r="M22" s="33"/>
      <c r="N22" s="34"/>
      <c r="O22" s="34"/>
      <c r="P22" s="34"/>
      <c r="Q22" s="34"/>
      <c r="R22" s="34"/>
      <c r="S22" s="35"/>
    </row>
    <row r="23" spans="1:19" ht="31.5" x14ac:dyDescent="0.25">
      <c r="A23" s="1"/>
      <c r="B23" s="2" t="s">
        <v>8</v>
      </c>
      <c r="C23" s="3">
        <v>21</v>
      </c>
      <c r="D23" s="3">
        <v>1</v>
      </c>
      <c r="E23" s="3">
        <v>2</v>
      </c>
      <c r="F23" s="4">
        <v>85.71</v>
      </c>
      <c r="G23" s="3">
        <v>1473</v>
      </c>
      <c r="H23" s="10">
        <f>G23/C23</f>
        <v>70.142857142857139</v>
      </c>
      <c r="I23" s="13" t="s">
        <v>22</v>
      </c>
      <c r="K23" s="1"/>
      <c r="L23" s="2" t="s">
        <v>8</v>
      </c>
      <c r="M23" s="3">
        <v>21</v>
      </c>
      <c r="N23" s="3">
        <v>0</v>
      </c>
      <c r="O23" s="3">
        <v>5</v>
      </c>
      <c r="P23" s="4">
        <v>76.19</v>
      </c>
      <c r="Q23" s="3">
        <v>356</v>
      </c>
      <c r="R23" s="10">
        <f>Q23/M23</f>
        <v>16.952380952380953</v>
      </c>
      <c r="S23" s="13" t="s">
        <v>22</v>
      </c>
    </row>
    <row r="24" spans="1:19" ht="30" x14ac:dyDescent="0.25">
      <c r="A24" s="1"/>
      <c r="B24" s="2" t="s">
        <v>9</v>
      </c>
      <c r="C24" s="3">
        <v>21</v>
      </c>
      <c r="D24" s="3">
        <v>2</v>
      </c>
      <c r="E24" s="3">
        <v>3</v>
      </c>
      <c r="F24" s="4">
        <v>76.19</v>
      </c>
      <c r="G24" s="3">
        <v>1333</v>
      </c>
      <c r="H24" s="10">
        <f>G24/C24</f>
        <v>63.476190476190474</v>
      </c>
      <c r="I24" s="19" t="s">
        <v>22</v>
      </c>
      <c r="K24" s="1"/>
      <c r="L24" s="2" t="s">
        <v>9</v>
      </c>
      <c r="M24" s="3">
        <v>21</v>
      </c>
      <c r="N24" s="3">
        <v>4</v>
      </c>
      <c r="O24" s="3">
        <v>3</v>
      </c>
      <c r="P24" s="4">
        <v>66.66</v>
      </c>
      <c r="Q24" s="3">
        <v>313</v>
      </c>
      <c r="R24" s="10">
        <f>Q24/M24</f>
        <v>14.904761904761905</v>
      </c>
      <c r="S24" s="19" t="s">
        <v>22</v>
      </c>
    </row>
    <row r="25" spans="1:19" ht="15.75" x14ac:dyDescent="0.25">
      <c r="A25" s="43" t="s">
        <v>11</v>
      </c>
      <c r="B25" s="44"/>
      <c r="C25" s="33"/>
      <c r="D25" s="34"/>
      <c r="E25" s="34"/>
      <c r="F25" s="34"/>
      <c r="G25" s="34"/>
      <c r="H25" s="34"/>
      <c r="I25" s="35"/>
      <c r="K25" s="43" t="s">
        <v>11</v>
      </c>
      <c r="L25" s="44"/>
      <c r="M25" s="33"/>
      <c r="N25" s="34"/>
      <c r="O25" s="34"/>
      <c r="P25" s="34"/>
      <c r="Q25" s="34"/>
      <c r="R25" s="34"/>
      <c r="S25" s="35"/>
    </row>
    <row r="26" spans="1:19" ht="31.5" x14ac:dyDescent="0.25">
      <c r="A26" s="1"/>
      <c r="B26" s="8" t="s">
        <v>12</v>
      </c>
      <c r="C26" s="2">
        <v>22</v>
      </c>
      <c r="D26" s="2">
        <v>0</v>
      </c>
      <c r="E26" s="2">
        <v>7</v>
      </c>
      <c r="F26" s="9">
        <v>68.180000000000007</v>
      </c>
      <c r="G26" s="2">
        <v>1399</v>
      </c>
      <c r="H26" s="11">
        <f>G26/C26</f>
        <v>63.590909090909093</v>
      </c>
      <c r="I26" s="13" t="s">
        <v>18</v>
      </c>
      <c r="K26" s="1"/>
      <c r="L26" s="8" t="s">
        <v>12</v>
      </c>
      <c r="M26" s="2">
        <v>22</v>
      </c>
      <c r="N26" s="2">
        <v>0</v>
      </c>
      <c r="O26" s="2">
        <v>6</v>
      </c>
      <c r="P26" s="9">
        <v>72.72</v>
      </c>
      <c r="Q26" s="2">
        <v>341</v>
      </c>
      <c r="R26" s="11">
        <f>Q26/M26</f>
        <v>15.5</v>
      </c>
      <c r="S26" s="13" t="s">
        <v>18</v>
      </c>
    </row>
    <row r="27" spans="1:19" ht="16.5" thickBot="1" x14ac:dyDescent="0.3">
      <c r="A27" s="24" t="s">
        <v>13</v>
      </c>
      <c r="B27" s="25"/>
      <c r="C27" s="18">
        <f>SUM(C18,C19,C21,C23:C24,C26:C26)</f>
        <v>118</v>
      </c>
      <c r="D27" s="18">
        <f t="shared" ref="D27:E27" si="2">SUM(D18,D19,D21,D23:D24,D26:D26)</f>
        <v>4</v>
      </c>
      <c r="E27" s="18">
        <f t="shared" si="2"/>
        <v>28</v>
      </c>
      <c r="F27" s="15">
        <v>72.88</v>
      </c>
      <c r="G27" s="15">
        <f>AVERAGE(G18,G19,G21,G23:G24,G26:G26)</f>
        <v>1232.8333333333333</v>
      </c>
      <c r="H27" s="15">
        <f>AVERAGE(H18,H19,H21,H23:H24,H26:H26)</f>
        <v>62.423881673881681</v>
      </c>
      <c r="I27" s="16"/>
      <c r="K27" s="24" t="s">
        <v>13</v>
      </c>
      <c r="L27" s="25"/>
      <c r="M27" s="18">
        <f>SUM(M18,M19,M21,M23:M24,M26:M26)</f>
        <v>118</v>
      </c>
      <c r="N27" s="18">
        <f t="shared" ref="N27:O27" si="3">SUM(N18,N19,N21,N23:N24,N26:N26)</f>
        <v>4</v>
      </c>
      <c r="O27" s="18">
        <f t="shared" si="3"/>
        <v>18</v>
      </c>
      <c r="P27" s="15">
        <v>81.349999999999994</v>
      </c>
      <c r="Q27" s="15">
        <f>AVERAGE(Q18,Q19,Q21,Q23:Q24,Q26:Q26)</f>
        <v>345.83333333333331</v>
      </c>
      <c r="R27" s="15">
        <f>AVERAGE(R18,R19,R21,R23:R24,R26:R26)</f>
        <v>17.753968253968253</v>
      </c>
      <c r="S27" s="16"/>
    </row>
    <row r="28" spans="1:19" ht="15.75" thickBot="1" x14ac:dyDescent="0.3"/>
    <row r="29" spans="1:19" ht="15.75" x14ac:dyDescent="0.25">
      <c r="A29" s="26" t="s">
        <v>46</v>
      </c>
      <c r="B29" s="27"/>
      <c r="C29" s="27"/>
      <c r="D29" s="27"/>
      <c r="E29" s="27"/>
      <c r="F29" s="27"/>
      <c r="G29" s="27"/>
      <c r="H29" s="27"/>
      <c r="I29" s="28"/>
      <c r="K29" s="26" t="s">
        <v>50</v>
      </c>
      <c r="L29" s="27"/>
      <c r="M29" s="27"/>
      <c r="N29" s="27"/>
      <c r="O29" s="27"/>
      <c r="P29" s="27"/>
      <c r="Q29" s="27"/>
      <c r="R29" s="27"/>
      <c r="S29" s="28"/>
    </row>
    <row r="30" spans="1:19" ht="57" x14ac:dyDescent="0.25">
      <c r="A30" s="29"/>
      <c r="B30" s="30"/>
      <c r="C30" s="6" t="s">
        <v>1</v>
      </c>
      <c r="D30" s="6" t="s">
        <v>2</v>
      </c>
      <c r="E30" s="6" t="s">
        <v>3</v>
      </c>
      <c r="F30" s="17" t="s">
        <v>4</v>
      </c>
      <c r="G30" s="5" t="s">
        <v>17</v>
      </c>
      <c r="H30" s="7" t="s">
        <v>5</v>
      </c>
      <c r="I30" s="12" t="s">
        <v>16</v>
      </c>
      <c r="K30" s="29"/>
      <c r="L30" s="30"/>
      <c r="M30" s="6" t="s">
        <v>1</v>
      </c>
      <c r="N30" s="6" t="s">
        <v>2</v>
      </c>
      <c r="O30" s="6" t="s">
        <v>3</v>
      </c>
      <c r="P30" s="17" t="s">
        <v>4</v>
      </c>
      <c r="Q30" s="5" t="s">
        <v>17</v>
      </c>
      <c r="R30" s="7" t="s">
        <v>5</v>
      </c>
      <c r="S30" s="12" t="s">
        <v>16</v>
      </c>
    </row>
    <row r="31" spans="1:19" ht="15.75" x14ac:dyDescent="0.25">
      <c r="A31" s="31" t="s">
        <v>14</v>
      </c>
      <c r="B31" s="32"/>
      <c r="C31" s="33"/>
      <c r="D31" s="34"/>
      <c r="E31" s="34"/>
      <c r="F31" s="34"/>
      <c r="G31" s="34"/>
      <c r="H31" s="34"/>
      <c r="I31" s="35"/>
      <c r="K31" s="31" t="s">
        <v>14</v>
      </c>
      <c r="L31" s="32"/>
      <c r="M31" s="33"/>
      <c r="N31" s="34"/>
      <c r="O31" s="34"/>
      <c r="P31" s="34"/>
      <c r="Q31" s="34"/>
      <c r="R31" s="34"/>
      <c r="S31" s="35"/>
    </row>
    <row r="32" spans="1:19" ht="31.5" x14ac:dyDescent="0.25">
      <c r="A32" s="14"/>
      <c r="B32" s="20" t="s">
        <v>15</v>
      </c>
      <c r="C32" s="2">
        <v>18</v>
      </c>
      <c r="D32" s="2">
        <v>0</v>
      </c>
      <c r="E32" s="2">
        <v>1</v>
      </c>
      <c r="F32" s="23">
        <v>94.44</v>
      </c>
      <c r="G32" s="2">
        <v>1549</v>
      </c>
      <c r="H32" s="10">
        <f>G32/C32</f>
        <v>86.055555555555557</v>
      </c>
      <c r="I32" s="22" t="s">
        <v>27</v>
      </c>
      <c r="K32" s="14"/>
      <c r="L32" s="20" t="s">
        <v>15</v>
      </c>
      <c r="M32" s="2">
        <v>18</v>
      </c>
      <c r="N32" s="2">
        <v>0</v>
      </c>
      <c r="O32" s="2">
        <v>1</v>
      </c>
      <c r="P32" s="23">
        <v>94.44</v>
      </c>
      <c r="Q32" s="2">
        <v>365</v>
      </c>
      <c r="R32" s="10">
        <f>Q32/M32</f>
        <v>20.277777777777779</v>
      </c>
      <c r="S32" s="22" t="s">
        <v>27</v>
      </c>
    </row>
    <row r="33" spans="1:19" ht="31.5" x14ac:dyDescent="0.25">
      <c r="A33" s="1"/>
      <c r="B33" s="8" t="s">
        <v>21</v>
      </c>
      <c r="C33" s="2">
        <v>18</v>
      </c>
      <c r="D33" s="2">
        <v>0</v>
      </c>
      <c r="E33" s="2">
        <v>4</v>
      </c>
      <c r="F33" s="9">
        <v>77.77</v>
      </c>
      <c r="G33" s="2">
        <v>1327</v>
      </c>
      <c r="H33" s="10">
        <f>G33/C33</f>
        <v>73.722222222222229</v>
      </c>
      <c r="I33" s="13" t="s">
        <v>27</v>
      </c>
      <c r="K33" s="1"/>
      <c r="L33" s="8" t="s">
        <v>21</v>
      </c>
      <c r="M33" s="2">
        <v>18</v>
      </c>
      <c r="N33" s="2">
        <v>0</v>
      </c>
      <c r="O33" s="2">
        <v>3</v>
      </c>
      <c r="P33" s="9">
        <v>83.33</v>
      </c>
      <c r="Q33" s="2">
        <v>310</v>
      </c>
      <c r="R33" s="10">
        <f>Q33/M33</f>
        <v>17.222222222222221</v>
      </c>
      <c r="S33" s="13" t="s">
        <v>27</v>
      </c>
    </row>
    <row r="34" spans="1:19" x14ac:dyDescent="0.25">
      <c r="A34" s="36" t="s">
        <v>0</v>
      </c>
      <c r="B34" s="37"/>
      <c r="C34" s="38"/>
      <c r="D34" s="39"/>
      <c r="E34" s="39"/>
      <c r="F34" s="39"/>
      <c r="G34" s="39"/>
      <c r="H34" s="39"/>
      <c r="I34" s="40"/>
      <c r="K34" s="36" t="s">
        <v>0</v>
      </c>
      <c r="L34" s="37"/>
      <c r="M34" s="38"/>
      <c r="N34" s="39"/>
      <c r="O34" s="39"/>
      <c r="P34" s="39"/>
      <c r="Q34" s="39"/>
      <c r="R34" s="39"/>
      <c r="S34" s="40"/>
    </row>
    <row r="35" spans="1:19" ht="31.5" x14ac:dyDescent="0.25">
      <c r="A35" s="14"/>
      <c r="B35" s="8" t="s">
        <v>6</v>
      </c>
      <c r="C35" s="2">
        <v>18</v>
      </c>
      <c r="D35" s="2">
        <v>0</v>
      </c>
      <c r="E35" s="2">
        <v>0</v>
      </c>
      <c r="F35" s="9">
        <v>100</v>
      </c>
      <c r="G35" s="2">
        <v>1538</v>
      </c>
      <c r="H35" s="11">
        <f>G35/C35</f>
        <v>85.444444444444443</v>
      </c>
      <c r="I35" s="13" t="s">
        <v>28</v>
      </c>
      <c r="K35" s="14"/>
      <c r="L35" s="8" t="s">
        <v>6</v>
      </c>
      <c r="M35" s="2">
        <v>18</v>
      </c>
      <c r="N35" s="2">
        <v>0</v>
      </c>
      <c r="O35" s="2">
        <v>3</v>
      </c>
      <c r="P35" s="9">
        <v>83.33</v>
      </c>
      <c r="Q35" s="2">
        <v>343</v>
      </c>
      <c r="R35" s="11">
        <f>Q35/M35</f>
        <v>19.055555555555557</v>
      </c>
      <c r="S35" s="13" t="s">
        <v>28</v>
      </c>
    </row>
    <row r="36" spans="1:19" ht="15.75" x14ac:dyDescent="0.25">
      <c r="A36" s="41" t="s">
        <v>7</v>
      </c>
      <c r="B36" s="42"/>
      <c r="C36" s="33"/>
      <c r="D36" s="34"/>
      <c r="E36" s="34"/>
      <c r="F36" s="34"/>
      <c r="G36" s="34"/>
      <c r="H36" s="34"/>
      <c r="I36" s="35"/>
      <c r="K36" s="41" t="s">
        <v>7</v>
      </c>
      <c r="L36" s="42"/>
      <c r="M36" s="33"/>
      <c r="N36" s="34"/>
      <c r="O36" s="34"/>
      <c r="P36" s="34"/>
      <c r="Q36" s="34"/>
      <c r="R36" s="34"/>
      <c r="S36" s="35"/>
    </row>
    <row r="37" spans="1:19" ht="31.5" x14ac:dyDescent="0.25">
      <c r="A37" s="1"/>
      <c r="B37" s="2" t="s">
        <v>8</v>
      </c>
      <c r="C37" s="3">
        <v>21</v>
      </c>
      <c r="D37" s="3">
        <v>0</v>
      </c>
      <c r="E37" s="3">
        <v>7</v>
      </c>
      <c r="F37" s="4">
        <v>66.66</v>
      </c>
      <c r="G37" s="3">
        <v>1427</v>
      </c>
      <c r="H37" s="10">
        <f>G37/C37</f>
        <v>67.952380952380949</v>
      </c>
      <c r="I37" s="13" t="s">
        <v>28</v>
      </c>
      <c r="K37" s="1"/>
      <c r="L37" s="2" t="s">
        <v>8</v>
      </c>
      <c r="M37" s="3">
        <v>21</v>
      </c>
      <c r="N37" s="3">
        <v>0</v>
      </c>
      <c r="O37" s="3">
        <v>2</v>
      </c>
      <c r="P37" s="4">
        <v>90.47</v>
      </c>
      <c r="Q37" s="3">
        <v>417</v>
      </c>
      <c r="R37" s="10">
        <f>Q37/M37</f>
        <v>19.857142857142858</v>
      </c>
      <c r="S37" s="13" t="s">
        <v>28</v>
      </c>
    </row>
    <row r="38" spans="1:19" ht="31.5" x14ac:dyDescent="0.25">
      <c r="A38" s="1"/>
      <c r="B38" s="2" t="s">
        <v>9</v>
      </c>
      <c r="C38" s="3">
        <v>21</v>
      </c>
      <c r="D38" s="3">
        <v>3</v>
      </c>
      <c r="E38" s="3">
        <v>1</v>
      </c>
      <c r="F38" s="4">
        <v>80.95</v>
      </c>
      <c r="G38" s="3">
        <v>1325</v>
      </c>
      <c r="H38" s="10">
        <f>G38/C38</f>
        <v>63.095238095238095</v>
      </c>
      <c r="I38" s="13" t="s">
        <v>28</v>
      </c>
      <c r="K38" s="1"/>
      <c r="L38" s="2" t="s">
        <v>9</v>
      </c>
      <c r="M38" s="3">
        <v>21</v>
      </c>
      <c r="N38" s="3">
        <v>4</v>
      </c>
      <c r="O38" s="3">
        <v>1</v>
      </c>
      <c r="P38" s="4">
        <v>76.19</v>
      </c>
      <c r="Q38" s="3">
        <v>346</v>
      </c>
      <c r="R38" s="10">
        <f>Q38/M38</f>
        <v>16.476190476190474</v>
      </c>
      <c r="S38" s="13" t="s">
        <v>28</v>
      </c>
    </row>
    <row r="39" spans="1:19" ht="15.75" x14ac:dyDescent="0.25">
      <c r="A39" s="43" t="s">
        <v>11</v>
      </c>
      <c r="B39" s="44"/>
      <c r="C39" s="33"/>
      <c r="D39" s="34"/>
      <c r="E39" s="34"/>
      <c r="F39" s="34"/>
      <c r="G39" s="34"/>
      <c r="H39" s="34"/>
      <c r="I39" s="35"/>
      <c r="K39" s="43" t="s">
        <v>11</v>
      </c>
      <c r="L39" s="44"/>
      <c r="M39" s="33"/>
      <c r="N39" s="34"/>
      <c r="O39" s="34"/>
      <c r="P39" s="34"/>
      <c r="Q39" s="34"/>
      <c r="R39" s="34"/>
      <c r="S39" s="35"/>
    </row>
    <row r="40" spans="1:19" ht="31.5" x14ac:dyDescent="0.25">
      <c r="A40" s="1"/>
      <c r="B40" s="8" t="s">
        <v>12</v>
      </c>
      <c r="C40" s="2">
        <v>22</v>
      </c>
      <c r="D40" s="2">
        <v>0</v>
      </c>
      <c r="E40" s="2">
        <v>9</v>
      </c>
      <c r="F40" s="9">
        <v>61.9</v>
      </c>
      <c r="G40" s="2">
        <v>1324</v>
      </c>
      <c r="H40" s="11">
        <f>G40/C40</f>
        <v>60.18181818181818</v>
      </c>
      <c r="I40" s="13" t="s">
        <v>28</v>
      </c>
      <c r="K40" s="1"/>
      <c r="L40" s="8" t="s">
        <v>12</v>
      </c>
      <c r="M40" s="2">
        <v>22</v>
      </c>
      <c r="N40" s="2">
        <v>0</v>
      </c>
      <c r="O40" s="2">
        <v>6</v>
      </c>
      <c r="P40" s="9">
        <v>72.72</v>
      </c>
      <c r="Q40" s="2">
        <v>381</v>
      </c>
      <c r="R40" s="11">
        <f>Q40/M40</f>
        <v>17.318181818181817</v>
      </c>
      <c r="S40" s="13" t="s">
        <v>28</v>
      </c>
    </row>
    <row r="41" spans="1:19" ht="16.5" thickBot="1" x14ac:dyDescent="0.3">
      <c r="A41" s="24" t="s">
        <v>13</v>
      </c>
      <c r="B41" s="25"/>
      <c r="C41" s="18">
        <f>SUM(C32,C33,C35,C37:C38,C40:C40)</f>
        <v>118</v>
      </c>
      <c r="D41" s="18">
        <f t="shared" ref="D41:E41" si="4">SUM(D32,D33,D35,D37:D38,D40:D40)</f>
        <v>3</v>
      </c>
      <c r="E41" s="18">
        <f t="shared" si="4"/>
        <v>22</v>
      </c>
      <c r="F41" s="15">
        <v>78.81</v>
      </c>
      <c r="G41" s="15">
        <f>AVERAGE(G32,G33,G35,G37:G38,G40:G40)</f>
        <v>1415</v>
      </c>
      <c r="H41" s="15">
        <f>AVERAGE(H32,H33,H35,H37:H38,H40:H40)</f>
        <v>72.741943241943247</v>
      </c>
      <c r="I41" s="16"/>
      <c r="K41" s="24" t="s">
        <v>13</v>
      </c>
      <c r="L41" s="25"/>
      <c r="M41" s="18">
        <f>SUM(M32,M33,M35,M37:M38,M40:M40)</f>
        <v>118</v>
      </c>
      <c r="N41" s="18">
        <f t="shared" ref="N41:O41" si="5">SUM(N32,N33,N35,N37:N38,N40:N40)</f>
        <v>4</v>
      </c>
      <c r="O41" s="18">
        <f t="shared" si="5"/>
        <v>16</v>
      </c>
      <c r="P41" s="15">
        <v>83.05</v>
      </c>
      <c r="Q41" s="15">
        <f>AVERAGE(Q32,Q33,Q35,Q37:Q38,Q40:Q40)</f>
        <v>360.33333333333331</v>
      </c>
      <c r="R41" s="15">
        <f>AVERAGE(R32,R33,R35,R37:R38,R40:R40)</f>
        <v>18.367845117845118</v>
      </c>
      <c r="S41" s="16"/>
    </row>
    <row r="42" spans="1:19" ht="15.75" thickBot="1" x14ac:dyDescent="0.3"/>
    <row r="43" spans="1:19" ht="15.75" x14ac:dyDescent="0.25">
      <c r="A43" s="26" t="s">
        <v>47</v>
      </c>
      <c r="B43" s="27"/>
      <c r="C43" s="27"/>
      <c r="D43" s="27"/>
      <c r="E43" s="27"/>
      <c r="F43" s="27"/>
      <c r="G43" s="27"/>
      <c r="H43" s="27"/>
      <c r="I43" s="28"/>
      <c r="K43" s="26" t="s">
        <v>51</v>
      </c>
      <c r="L43" s="27"/>
      <c r="M43" s="27"/>
      <c r="N43" s="27"/>
      <c r="O43" s="27"/>
      <c r="P43" s="27"/>
      <c r="Q43" s="27"/>
      <c r="R43" s="27"/>
      <c r="S43" s="28"/>
    </row>
    <row r="44" spans="1:19" ht="57" x14ac:dyDescent="0.25">
      <c r="A44" s="29"/>
      <c r="B44" s="30"/>
      <c r="C44" s="6" t="s">
        <v>1</v>
      </c>
      <c r="D44" s="6" t="s">
        <v>2</v>
      </c>
      <c r="E44" s="6" t="s">
        <v>3</v>
      </c>
      <c r="F44" s="17" t="s">
        <v>4</v>
      </c>
      <c r="G44" s="5" t="s">
        <v>17</v>
      </c>
      <c r="H44" s="7" t="s">
        <v>5</v>
      </c>
      <c r="I44" s="12" t="s">
        <v>16</v>
      </c>
      <c r="K44" s="29"/>
      <c r="L44" s="30"/>
      <c r="M44" s="6" t="s">
        <v>1</v>
      </c>
      <c r="N44" s="6" t="s">
        <v>2</v>
      </c>
      <c r="O44" s="6" t="s">
        <v>3</v>
      </c>
      <c r="P44" s="17" t="s">
        <v>4</v>
      </c>
      <c r="Q44" s="5" t="s">
        <v>17</v>
      </c>
      <c r="R44" s="7" t="s">
        <v>5</v>
      </c>
      <c r="S44" s="12" t="s">
        <v>16</v>
      </c>
    </row>
    <row r="45" spans="1:19" ht="15.75" x14ac:dyDescent="0.25">
      <c r="A45" s="31" t="s">
        <v>14</v>
      </c>
      <c r="B45" s="32"/>
      <c r="C45" s="33"/>
      <c r="D45" s="34"/>
      <c r="E45" s="34"/>
      <c r="F45" s="34"/>
      <c r="G45" s="34"/>
      <c r="H45" s="34"/>
      <c r="I45" s="35"/>
      <c r="K45" s="31" t="s">
        <v>14</v>
      </c>
      <c r="L45" s="32"/>
      <c r="M45" s="33"/>
      <c r="N45" s="34"/>
      <c r="O45" s="34"/>
      <c r="P45" s="34"/>
      <c r="Q45" s="34"/>
      <c r="R45" s="34"/>
      <c r="S45" s="35"/>
    </row>
    <row r="46" spans="1:19" ht="31.5" x14ac:dyDescent="0.25">
      <c r="A46" s="14"/>
      <c r="B46" s="20" t="s">
        <v>15</v>
      </c>
      <c r="C46" s="2">
        <v>18</v>
      </c>
      <c r="D46" s="2">
        <v>0</v>
      </c>
      <c r="E46" s="2">
        <v>2</v>
      </c>
      <c r="F46" s="23">
        <v>88.88</v>
      </c>
      <c r="G46" s="2">
        <v>1410</v>
      </c>
      <c r="H46" s="10">
        <f>G46/C46</f>
        <v>78.333333333333329</v>
      </c>
      <c r="I46" s="22" t="s">
        <v>30</v>
      </c>
      <c r="K46" s="14"/>
      <c r="L46" s="20" t="s">
        <v>15</v>
      </c>
      <c r="M46" s="2">
        <v>18</v>
      </c>
      <c r="N46" s="2">
        <v>0</v>
      </c>
      <c r="O46" s="2">
        <v>6</v>
      </c>
      <c r="P46" s="23">
        <v>66.66</v>
      </c>
      <c r="Q46" s="2">
        <v>172</v>
      </c>
      <c r="R46" s="10">
        <f>Q46/M46</f>
        <v>9.5555555555555554</v>
      </c>
      <c r="S46" s="22" t="s">
        <v>30</v>
      </c>
    </row>
    <row r="47" spans="1:19" ht="31.5" x14ac:dyDescent="0.25">
      <c r="A47" s="1"/>
      <c r="B47" s="8" t="s">
        <v>21</v>
      </c>
      <c r="C47" s="2">
        <v>18</v>
      </c>
      <c r="D47" s="2">
        <v>1</v>
      </c>
      <c r="E47" s="2">
        <v>6</v>
      </c>
      <c r="F47" s="9">
        <v>61.11</v>
      </c>
      <c r="G47" s="2">
        <v>1030</v>
      </c>
      <c r="H47" s="10">
        <f>G47/C47</f>
        <v>57.222222222222221</v>
      </c>
      <c r="I47" s="13" t="s">
        <v>30</v>
      </c>
      <c r="K47" s="1"/>
      <c r="L47" s="8" t="s">
        <v>21</v>
      </c>
      <c r="M47" s="2">
        <v>18</v>
      </c>
      <c r="N47" s="2">
        <v>0</v>
      </c>
      <c r="O47" s="2">
        <v>8</v>
      </c>
      <c r="P47" s="9">
        <v>55.55</v>
      </c>
      <c r="Q47" s="2">
        <v>151</v>
      </c>
      <c r="R47" s="10">
        <f>Q47/M47</f>
        <v>8.3888888888888893</v>
      </c>
      <c r="S47" s="13" t="s">
        <v>30</v>
      </c>
    </row>
    <row r="48" spans="1:19" x14ac:dyDescent="0.25">
      <c r="A48" s="36" t="s">
        <v>0</v>
      </c>
      <c r="B48" s="37"/>
      <c r="C48" s="38"/>
      <c r="D48" s="39"/>
      <c r="E48" s="39"/>
      <c r="F48" s="39"/>
      <c r="G48" s="39"/>
      <c r="H48" s="39"/>
      <c r="I48" s="40"/>
      <c r="K48" s="36" t="s">
        <v>0</v>
      </c>
      <c r="L48" s="37"/>
      <c r="M48" s="38"/>
      <c r="N48" s="39"/>
      <c r="O48" s="39"/>
      <c r="P48" s="39"/>
      <c r="Q48" s="39"/>
      <c r="R48" s="39"/>
      <c r="S48" s="40"/>
    </row>
    <row r="49" spans="1:19" ht="31.5" x14ac:dyDescent="0.25">
      <c r="A49" s="14"/>
      <c r="B49" s="8" t="s">
        <v>6</v>
      </c>
      <c r="C49" s="2">
        <v>18</v>
      </c>
      <c r="D49" s="2">
        <v>0</v>
      </c>
      <c r="E49" s="2">
        <v>4</v>
      </c>
      <c r="F49" s="9">
        <v>77.77</v>
      </c>
      <c r="G49" s="2">
        <v>1275</v>
      </c>
      <c r="H49" s="11">
        <f>G49/C49</f>
        <v>70.833333333333329</v>
      </c>
      <c r="I49" s="13" t="s">
        <v>27</v>
      </c>
      <c r="K49" s="14"/>
      <c r="L49" s="8" t="s">
        <v>6</v>
      </c>
      <c r="M49" s="2">
        <v>18</v>
      </c>
      <c r="N49" s="2">
        <v>0</v>
      </c>
      <c r="O49" s="2">
        <v>2</v>
      </c>
      <c r="P49" s="9">
        <v>88.88</v>
      </c>
      <c r="Q49" s="2">
        <v>199</v>
      </c>
      <c r="R49" s="11">
        <f>Q49/M49</f>
        <v>11.055555555555555</v>
      </c>
      <c r="S49" s="13" t="s">
        <v>27</v>
      </c>
    </row>
    <row r="50" spans="1:19" ht="15.75" x14ac:dyDescent="0.25">
      <c r="A50" s="41" t="s">
        <v>7</v>
      </c>
      <c r="B50" s="42"/>
      <c r="C50" s="33"/>
      <c r="D50" s="34"/>
      <c r="E50" s="34"/>
      <c r="F50" s="34"/>
      <c r="G50" s="34"/>
      <c r="H50" s="34"/>
      <c r="I50" s="35"/>
      <c r="K50" s="41" t="s">
        <v>7</v>
      </c>
      <c r="L50" s="42"/>
      <c r="M50" s="33"/>
      <c r="N50" s="34"/>
      <c r="O50" s="34"/>
      <c r="P50" s="34"/>
      <c r="Q50" s="34"/>
      <c r="R50" s="34"/>
      <c r="S50" s="35"/>
    </row>
    <row r="51" spans="1:19" ht="31.5" x14ac:dyDescent="0.25">
      <c r="A51" s="1"/>
      <c r="B51" s="2" t="s">
        <v>8</v>
      </c>
      <c r="C51" s="3">
        <v>21</v>
      </c>
      <c r="D51" s="3">
        <v>0</v>
      </c>
      <c r="E51" s="3">
        <v>8</v>
      </c>
      <c r="F51" s="4">
        <v>61.9</v>
      </c>
      <c r="G51" s="3">
        <v>1370</v>
      </c>
      <c r="H51" s="10">
        <f>G51/C51</f>
        <v>65.238095238095241</v>
      </c>
      <c r="I51" s="13" t="s">
        <v>27</v>
      </c>
      <c r="K51" s="1"/>
      <c r="L51" s="2" t="s">
        <v>8</v>
      </c>
      <c r="M51" s="3">
        <v>21</v>
      </c>
      <c r="N51" s="3">
        <v>0</v>
      </c>
      <c r="O51" s="3">
        <v>9</v>
      </c>
      <c r="P51" s="4">
        <v>57.14</v>
      </c>
      <c r="Q51" s="3">
        <v>169.5</v>
      </c>
      <c r="R51" s="10">
        <f>Q51/M51</f>
        <v>8.0714285714285712</v>
      </c>
      <c r="S51" s="13" t="s">
        <v>27</v>
      </c>
    </row>
    <row r="52" spans="1:19" ht="31.5" x14ac:dyDescent="0.25">
      <c r="A52" s="1"/>
      <c r="B52" s="2" t="s">
        <v>9</v>
      </c>
      <c r="C52" s="3">
        <v>21</v>
      </c>
      <c r="D52" s="3">
        <v>3</v>
      </c>
      <c r="E52" s="3">
        <v>2</v>
      </c>
      <c r="F52" s="4">
        <v>76.19</v>
      </c>
      <c r="G52" s="3">
        <v>1355</v>
      </c>
      <c r="H52" s="10">
        <f>G52/C52</f>
        <v>64.523809523809518</v>
      </c>
      <c r="I52" s="13" t="s">
        <v>27</v>
      </c>
      <c r="K52" s="1"/>
      <c r="L52" s="2" t="s">
        <v>9</v>
      </c>
      <c r="M52" s="3">
        <v>21</v>
      </c>
      <c r="N52" s="3">
        <v>4</v>
      </c>
      <c r="O52" s="3">
        <v>6</v>
      </c>
      <c r="P52" s="4">
        <v>52.38</v>
      </c>
      <c r="Q52" s="3">
        <v>162</v>
      </c>
      <c r="R52" s="10">
        <f>Q52/M52</f>
        <v>7.7142857142857144</v>
      </c>
      <c r="S52" s="13" t="s">
        <v>27</v>
      </c>
    </row>
    <row r="53" spans="1:19" ht="15.75" x14ac:dyDescent="0.25">
      <c r="A53" s="43" t="s">
        <v>11</v>
      </c>
      <c r="B53" s="44"/>
      <c r="C53" s="33"/>
      <c r="D53" s="34"/>
      <c r="E53" s="34"/>
      <c r="F53" s="34"/>
      <c r="G53" s="34"/>
      <c r="H53" s="34"/>
      <c r="I53" s="35"/>
      <c r="K53" s="43" t="s">
        <v>11</v>
      </c>
      <c r="L53" s="44"/>
      <c r="M53" s="33"/>
      <c r="N53" s="34"/>
      <c r="O53" s="34"/>
      <c r="P53" s="34"/>
      <c r="Q53" s="34"/>
      <c r="R53" s="34"/>
      <c r="S53" s="35"/>
    </row>
    <row r="54" spans="1:19" ht="31.5" x14ac:dyDescent="0.25">
      <c r="A54" s="1"/>
      <c r="B54" s="8" t="s">
        <v>12</v>
      </c>
      <c r="C54" s="2">
        <v>22</v>
      </c>
      <c r="D54" s="2">
        <v>4</v>
      </c>
      <c r="E54" s="2">
        <v>18</v>
      </c>
      <c r="F54" s="9">
        <v>18.18</v>
      </c>
      <c r="G54" s="2">
        <v>885</v>
      </c>
      <c r="H54" s="11">
        <f>G54/C54</f>
        <v>40.227272727272727</v>
      </c>
      <c r="I54" s="13" t="s">
        <v>28</v>
      </c>
      <c r="K54" s="1"/>
      <c r="L54" s="8" t="s">
        <v>12</v>
      </c>
      <c r="M54" s="2">
        <v>22</v>
      </c>
      <c r="N54" s="2">
        <v>0</v>
      </c>
      <c r="O54" s="2">
        <v>11</v>
      </c>
      <c r="P54" s="9">
        <v>50</v>
      </c>
      <c r="Q54" s="2">
        <v>195</v>
      </c>
      <c r="R54" s="11">
        <f>Q54/M54</f>
        <v>8.8636363636363633</v>
      </c>
      <c r="S54" s="13" t="s">
        <v>28</v>
      </c>
    </row>
    <row r="55" spans="1:19" ht="16.5" thickBot="1" x14ac:dyDescent="0.3">
      <c r="A55" s="24" t="s">
        <v>13</v>
      </c>
      <c r="B55" s="25"/>
      <c r="C55" s="18">
        <f>SUM(C46,C47,C49,C51:C52,C54:C54)</f>
        <v>118</v>
      </c>
      <c r="D55" s="18">
        <f t="shared" ref="D55:E55" si="6">SUM(D46,D47,D49,D51:D52,D54:D54)</f>
        <v>8</v>
      </c>
      <c r="E55" s="18">
        <f t="shared" si="6"/>
        <v>40</v>
      </c>
      <c r="F55" s="15">
        <v>59.32</v>
      </c>
      <c r="G55" s="15">
        <f>AVERAGE(G46,G47,G49,G51:G52,G54:G54)</f>
        <v>1220.8333333333333</v>
      </c>
      <c r="H55" s="15">
        <f>AVERAGE(H46,H47,H49,H51:H52,H54:H54)</f>
        <v>62.729677729677725</v>
      </c>
      <c r="I55" s="16"/>
      <c r="K55" s="24" t="s">
        <v>13</v>
      </c>
      <c r="L55" s="25"/>
      <c r="M55" s="18">
        <f>SUM(M46,M47,M49,M51:M52,M54:M54)</f>
        <v>118</v>
      </c>
      <c r="N55" s="18">
        <f t="shared" ref="N55:O55" si="7">SUM(N46,N47,N49,N51:N52,N54:N54)</f>
        <v>4</v>
      </c>
      <c r="O55" s="18">
        <f t="shared" si="7"/>
        <v>42</v>
      </c>
      <c r="P55" s="15">
        <v>61.01</v>
      </c>
      <c r="Q55" s="15">
        <f>AVERAGE(Q46,Q47,Q49,Q51:Q52,Q54:Q54)</f>
        <v>174.75</v>
      </c>
      <c r="R55" s="15">
        <f>AVERAGE(R46,R47,R49,R51:R52,R54:R54)</f>
        <v>8.9415584415584419</v>
      </c>
      <c r="S55" s="16"/>
    </row>
    <row r="56" spans="1:19" ht="15.75" thickBot="1" x14ac:dyDescent="0.3"/>
    <row r="57" spans="1:19" ht="15.75" x14ac:dyDescent="0.25">
      <c r="K57" s="26" t="s">
        <v>52</v>
      </c>
      <c r="L57" s="27"/>
      <c r="M57" s="27"/>
      <c r="N57" s="27"/>
      <c r="O57" s="27"/>
      <c r="P57" s="27"/>
      <c r="Q57" s="27"/>
      <c r="R57" s="27"/>
      <c r="S57" s="28"/>
    </row>
    <row r="58" spans="1:19" ht="57" x14ac:dyDescent="0.25">
      <c r="K58" s="29"/>
      <c r="L58" s="30"/>
      <c r="M58" s="6" t="s">
        <v>1</v>
      </c>
      <c r="N58" s="6" t="s">
        <v>2</v>
      </c>
      <c r="O58" s="6" t="s">
        <v>3</v>
      </c>
      <c r="P58" s="17" t="s">
        <v>4</v>
      </c>
      <c r="Q58" s="5" t="s">
        <v>17</v>
      </c>
      <c r="R58" s="7" t="s">
        <v>5</v>
      </c>
      <c r="S58" s="12" t="s">
        <v>16</v>
      </c>
    </row>
    <row r="59" spans="1:19" ht="15.75" x14ac:dyDescent="0.25">
      <c r="K59" s="31" t="s">
        <v>14</v>
      </c>
      <c r="L59" s="32"/>
      <c r="M59" s="33"/>
      <c r="N59" s="34"/>
      <c r="O59" s="34"/>
      <c r="P59" s="34"/>
      <c r="Q59" s="34"/>
      <c r="R59" s="34"/>
      <c r="S59" s="35"/>
    </row>
    <row r="60" spans="1:19" ht="31.5" x14ac:dyDescent="0.25">
      <c r="K60" s="14"/>
      <c r="L60" s="20" t="s">
        <v>15</v>
      </c>
      <c r="M60" s="2">
        <v>18</v>
      </c>
      <c r="N60" s="2">
        <v>0</v>
      </c>
      <c r="O60" s="2">
        <v>0</v>
      </c>
      <c r="P60" s="23">
        <v>100</v>
      </c>
      <c r="Q60" s="2">
        <v>136.5</v>
      </c>
      <c r="R60" s="10">
        <f>Q60/M60</f>
        <v>7.583333333333333</v>
      </c>
      <c r="S60" s="22" t="s">
        <v>30</v>
      </c>
    </row>
    <row r="61" spans="1:19" ht="31.5" x14ac:dyDescent="0.25">
      <c r="K61" s="1"/>
      <c r="L61" s="8" t="s">
        <v>21</v>
      </c>
      <c r="M61" s="2">
        <v>18</v>
      </c>
      <c r="N61" s="2">
        <v>1</v>
      </c>
      <c r="O61" s="2">
        <v>2</v>
      </c>
      <c r="P61" s="9">
        <v>83.33</v>
      </c>
      <c r="Q61" s="2">
        <v>126.5</v>
      </c>
      <c r="R61" s="10">
        <f>Q61/M61</f>
        <v>7.0277777777777777</v>
      </c>
      <c r="S61" s="13" t="s">
        <v>30</v>
      </c>
    </row>
    <row r="62" spans="1:19" x14ac:dyDescent="0.25">
      <c r="K62" s="36" t="s">
        <v>0</v>
      </c>
      <c r="L62" s="37"/>
      <c r="M62" s="38"/>
      <c r="N62" s="39"/>
      <c r="O62" s="39"/>
      <c r="P62" s="39"/>
      <c r="Q62" s="39"/>
      <c r="R62" s="39"/>
      <c r="S62" s="40"/>
    </row>
    <row r="63" spans="1:19" ht="31.5" x14ac:dyDescent="0.25">
      <c r="K63" s="14"/>
      <c r="L63" s="8" t="s">
        <v>6</v>
      </c>
      <c r="M63" s="2">
        <v>18</v>
      </c>
      <c r="N63" s="2">
        <v>2</v>
      </c>
      <c r="O63" s="2">
        <v>0</v>
      </c>
      <c r="P63" s="9">
        <v>88.88</v>
      </c>
      <c r="Q63" s="2">
        <v>142.5</v>
      </c>
      <c r="R63" s="11">
        <f>Q63/M63</f>
        <v>7.916666666666667</v>
      </c>
      <c r="S63" s="13" t="s">
        <v>27</v>
      </c>
    </row>
    <row r="64" spans="1:19" ht="15.75" x14ac:dyDescent="0.25">
      <c r="K64" s="41" t="s">
        <v>7</v>
      </c>
      <c r="L64" s="42"/>
      <c r="M64" s="33"/>
      <c r="N64" s="34"/>
      <c r="O64" s="34"/>
      <c r="P64" s="34"/>
      <c r="Q64" s="34"/>
      <c r="R64" s="34"/>
      <c r="S64" s="35"/>
    </row>
    <row r="65" spans="11:19" ht="31.5" x14ac:dyDescent="0.25">
      <c r="K65" s="1"/>
      <c r="L65" s="2" t="s">
        <v>8</v>
      </c>
      <c r="M65" s="3">
        <v>21</v>
      </c>
      <c r="N65" s="3">
        <v>0</v>
      </c>
      <c r="O65" s="3">
        <v>1</v>
      </c>
      <c r="P65" s="4">
        <v>95.23</v>
      </c>
      <c r="Q65" s="3">
        <v>149</v>
      </c>
      <c r="R65" s="10">
        <f>Q65/M65</f>
        <v>7.0952380952380949</v>
      </c>
      <c r="S65" s="13" t="s">
        <v>27</v>
      </c>
    </row>
    <row r="66" spans="11:19" ht="31.5" x14ac:dyDescent="0.25">
      <c r="K66" s="1"/>
      <c r="L66" s="2" t="s">
        <v>9</v>
      </c>
      <c r="M66" s="3">
        <v>21</v>
      </c>
      <c r="N66" s="3">
        <v>4</v>
      </c>
      <c r="O66" s="3">
        <v>0</v>
      </c>
      <c r="P66" s="4">
        <v>80.95</v>
      </c>
      <c r="Q66" s="3">
        <v>129</v>
      </c>
      <c r="R66" s="10">
        <f>Q66/M66</f>
        <v>6.1428571428571432</v>
      </c>
      <c r="S66" s="13" t="s">
        <v>27</v>
      </c>
    </row>
    <row r="67" spans="11:19" ht="15.75" x14ac:dyDescent="0.25">
      <c r="K67" s="43" t="s">
        <v>11</v>
      </c>
      <c r="L67" s="44"/>
      <c r="M67" s="33"/>
      <c r="N67" s="34"/>
      <c r="O67" s="34"/>
      <c r="P67" s="34"/>
      <c r="Q67" s="34"/>
      <c r="R67" s="34"/>
      <c r="S67" s="35"/>
    </row>
    <row r="68" spans="11:19" ht="31.5" x14ac:dyDescent="0.25">
      <c r="K68" s="1"/>
      <c r="L68" s="8" t="s">
        <v>12</v>
      </c>
      <c r="M68" s="2">
        <v>22</v>
      </c>
      <c r="N68" s="2">
        <v>0</v>
      </c>
      <c r="O68" s="2">
        <v>8</v>
      </c>
      <c r="P68" s="9">
        <v>63.63</v>
      </c>
      <c r="Q68" s="2">
        <v>149</v>
      </c>
      <c r="R68" s="11">
        <f>Q68/M68</f>
        <v>6.7727272727272725</v>
      </c>
      <c r="S68" s="13" t="s">
        <v>28</v>
      </c>
    </row>
    <row r="69" spans="11:19" ht="16.5" thickBot="1" x14ac:dyDescent="0.3">
      <c r="K69" s="24" t="s">
        <v>13</v>
      </c>
      <c r="L69" s="25"/>
      <c r="M69" s="18">
        <f>SUM(M60,M61,M63,M65:M66,M68:M68)</f>
        <v>118</v>
      </c>
      <c r="N69" s="18">
        <f t="shared" ref="N69:O69" si="8">SUM(N60,N61,N63,N65:N66,N68:N68)</f>
        <v>7</v>
      </c>
      <c r="O69" s="18">
        <f t="shared" si="8"/>
        <v>11</v>
      </c>
      <c r="P69" s="15">
        <v>84.74</v>
      </c>
      <c r="Q69" s="15">
        <f>AVERAGE(Q60,Q61,Q63,Q65:Q66,Q68:Q68)</f>
        <v>138.75</v>
      </c>
      <c r="R69" s="15">
        <f>AVERAGE(R60,R61,R63,R65:R66,R68:R68)</f>
        <v>7.0897667147667152</v>
      </c>
      <c r="S69" s="16"/>
    </row>
    <row r="70" spans="11:19" ht="15.75" thickBot="1" x14ac:dyDescent="0.3"/>
    <row r="71" spans="11:19" ht="15.75" x14ac:dyDescent="0.25">
      <c r="K71" s="26" t="s">
        <v>53</v>
      </c>
      <c r="L71" s="27"/>
      <c r="M71" s="27"/>
      <c r="N71" s="27"/>
      <c r="O71" s="27"/>
      <c r="P71" s="27"/>
      <c r="Q71" s="27"/>
      <c r="R71" s="27"/>
      <c r="S71" s="28"/>
    </row>
    <row r="72" spans="11:19" ht="57" x14ac:dyDescent="0.25">
      <c r="K72" s="29"/>
      <c r="L72" s="30"/>
      <c r="M72" s="6" t="s">
        <v>1</v>
      </c>
      <c r="N72" s="6" t="s">
        <v>2</v>
      </c>
      <c r="O72" s="6" t="s">
        <v>3</v>
      </c>
      <c r="P72" s="17" t="s">
        <v>4</v>
      </c>
      <c r="Q72" s="5" t="s">
        <v>17</v>
      </c>
      <c r="R72" s="7" t="s">
        <v>5</v>
      </c>
      <c r="S72" s="12" t="s">
        <v>16</v>
      </c>
    </row>
    <row r="73" spans="11:19" ht="15.75" x14ac:dyDescent="0.25">
      <c r="K73" s="31" t="s">
        <v>14</v>
      </c>
      <c r="L73" s="32"/>
      <c r="M73" s="33"/>
      <c r="N73" s="34"/>
      <c r="O73" s="34"/>
      <c r="P73" s="34"/>
      <c r="Q73" s="34"/>
      <c r="R73" s="34"/>
      <c r="S73" s="35"/>
    </row>
    <row r="74" spans="11:19" ht="31.5" x14ac:dyDescent="0.25">
      <c r="K74" s="14"/>
      <c r="L74" s="20" t="s">
        <v>15</v>
      </c>
      <c r="M74" s="2">
        <v>18</v>
      </c>
      <c r="N74" s="2">
        <v>0</v>
      </c>
      <c r="O74" s="2">
        <v>2</v>
      </c>
      <c r="P74" s="23">
        <v>88.88</v>
      </c>
      <c r="Q74" s="2">
        <v>1354</v>
      </c>
      <c r="R74" s="10">
        <f>Q74/M74</f>
        <v>75.222222222222229</v>
      </c>
      <c r="S74" s="22" t="s">
        <v>18</v>
      </c>
    </row>
    <row r="75" spans="11:19" ht="30" x14ac:dyDescent="0.25">
      <c r="K75" s="1"/>
      <c r="L75" s="8" t="s">
        <v>21</v>
      </c>
      <c r="M75" s="2">
        <v>18</v>
      </c>
      <c r="N75" s="2">
        <v>0</v>
      </c>
      <c r="O75" s="2">
        <v>5</v>
      </c>
      <c r="P75" s="9">
        <v>72.22</v>
      </c>
      <c r="Q75" s="2">
        <v>1161</v>
      </c>
      <c r="R75" s="10">
        <f>Q75/M75</f>
        <v>64.5</v>
      </c>
      <c r="S75" s="19" t="s">
        <v>10</v>
      </c>
    </row>
    <row r="76" spans="11:19" x14ac:dyDescent="0.25">
      <c r="K76" s="36" t="s">
        <v>0</v>
      </c>
      <c r="L76" s="37"/>
      <c r="M76" s="38"/>
      <c r="N76" s="39"/>
      <c r="O76" s="39"/>
      <c r="P76" s="39"/>
      <c r="Q76" s="39"/>
      <c r="R76" s="39"/>
      <c r="S76" s="40"/>
    </row>
    <row r="77" spans="11:19" ht="31.5" x14ac:dyDescent="0.25">
      <c r="K77" s="14"/>
      <c r="L77" s="8" t="s">
        <v>6</v>
      </c>
      <c r="M77" s="2">
        <v>18</v>
      </c>
      <c r="N77" s="2">
        <v>0</v>
      </c>
      <c r="O77" s="2">
        <v>3</v>
      </c>
      <c r="P77" s="9">
        <v>83.33</v>
      </c>
      <c r="Q77" s="2">
        <v>1310</v>
      </c>
      <c r="R77" s="11">
        <f>Q77/M77</f>
        <v>72.777777777777771</v>
      </c>
      <c r="S77" s="13" t="s">
        <v>22</v>
      </c>
    </row>
    <row r="78" spans="11:19" ht="15.75" x14ac:dyDescent="0.25">
      <c r="K78" s="41" t="s">
        <v>7</v>
      </c>
      <c r="L78" s="42"/>
      <c r="M78" s="33"/>
      <c r="N78" s="34"/>
      <c r="O78" s="34"/>
      <c r="P78" s="34"/>
      <c r="Q78" s="34"/>
      <c r="R78" s="34"/>
      <c r="S78" s="35"/>
    </row>
    <row r="79" spans="11:19" ht="31.5" x14ac:dyDescent="0.25">
      <c r="K79" s="1"/>
      <c r="L79" s="2" t="s">
        <v>8</v>
      </c>
      <c r="M79" s="3">
        <v>21</v>
      </c>
      <c r="N79" s="3">
        <v>0</v>
      </c>
      <c r="O79" s="3">
        <v>4</v>
      </c>
      <c r="P79" s="4">
        <v>80.95</v>
      </c>
      <c r="Q79" s="3">
        <v>1494</v>
      </c>
      <c r="R79" s="10">
        <f>Q79/M79</f>
        <v>71.142857142857139</v>
      </c>
      <c r="S79" s="13" t="s">
        <v>23</v>
      </c>
    </row>
    <row r="80" spans="11:19" ht="30" x14ac:dyDescent="0.25">
      <c r="K80" s="1"/>
      <c r="L80" s="2" t="s">
        <v>9</v>
      </c>
      <c r="M80" s="3">
        <v>21</v>
      </c>
      <c r="N80" s="3">
        <v>4</v>
      </c>
      <c r="O80" s="3">
        <v>1</v>
      </c>
      <c r="P80" s="4">
        <v>76.19</v>
      </c>
      <c r="Q80" s="3">
        <v>1285</v>
      </c>
      <c r="R80" s="10">
        <f>Q80/M80</f>
        <v>61.19047619047619</v>
      </c>
      <c r="S80" s="19" t="s">
        <v>23</v>
      </c>
    </row>
    <row r="81" spans="11:19" ht="15.75" x14ac:dyDescent="0.25">
      <c r="K81" s="43" t="s">
        <v>11</v>
      </c>
      <c r="L81" s="44"/>
      <c r="M81" s="33"/>
      <c r="N81" s="34"/>
      <c r="O81" s="34"/>
      <c r="P81" s="34"/>
      <c r="Q81" s="34"/>
      <c r="R81" s="34"/>
      <c r="S81" s="35"/>
    </row>
    <row r="82" spans="11:19" ht="31.5" x14ac:dyDescent="0.25">
      <c r="K82" s="1"/>
      <c r="L82" s="8" t="s">
        <v>12</v>
      </c>
      <c r="M82" s="2">
        <v>22</v>
      </c>
      <c r="N82" s="2">
        <v>0</v>
      </c>
      <c r="O82" s="2">
        <v>7</v>
      </c>
      <c r="P82" s="9">
        <v>68.180000000000007</v>
      </c>
      <c r="Q82" s="2">
        <v>1492</v>
      </c>
      <c r="R82" s="11">
        <f>Q82/M82</f>
        <v>67.818181818181813</v>
      </c>
      <c r="S82" s="13" t="s">
        <v>19</v>
      </c>
    </row>
    <row r="83" spans="11:19" ht="16.5" thickBot="1" x14ac:dyDescent="0.3">
      <c r="K83" s="24" t="s">
        <v>13</v>
      </c>
      <c r="L83" s="25"/>
      <c r="M83" s="18">
        <f>SUM(M74,M75,M77,M79:M80,M82:M82)</f>
        <v>118</v>
      </c>
      <c r="N83" s="18">
        <f t="shared" ref="N83:O83" si="9">SUM(N74,N75,N77,N79:N80,N82:N82)</f>
        <v>4</v>
      </c>
      <c r="O83" s="18">
        <f t="shared" si="9"/>
        <v>22</v>
      </c>
      <c r="P83" s="15">
        <v>77.959999999999994</v>
      </c>
      <c r="Q83" s="15">
        <f>AVERAGE(Q74,Q75,Q77,Q79:Q80,Q82:Q82)</f>
        <v>1349.3333333333333</v>
      </c>
      <c r="R83" s="15">
        <f>AVERAGE(R74,R75,R77,R79:R80,R82:R82)</f>
        <v>68.775252525252526</v>
      </c>
      <c r="S83" s="16"/>
    </row>
  </sheetData>
  <mergeCells count="110">
    <mergeCell ref="K78:L78"/>
    <mergeCell ref="M78:S78"/>
    <mergeCell ref="K81:L81"/>
    <mergeCell ref="M81:S81"/>
    <mergeCell ref="K83:L83"/>
    <mergeCell ref="K71:S71"/>
    <mergeCell ref="K72:L72"/>
    <mergeCell ref="K73:L73"/>
    <mergeCell ref="M73:S73"/>
    <mergeCell ref="K76:L76"/>
    <mergeCell ref="M76:S76"/>
    <mergeCell ref="K64:L64"/>
    <mergeCell ref="M64:S64"/>
    <mergeCell ref="K67:L67"/>
    <mergeCell ref="M67:S67"/>
    <mergeCell ref="K69:L69"/>
    <mergeCell ref="K57:S57"/>
    <mergeCell ref="K58:L58"/>
    <mergeCell ref="K59:L59"/>
    <mergeCell ref="M59:S59"/>
    <mergeCell ref="K62:L62"/>
    <mergeCell ref="M62:S62"/>
    <mergeCell ref="K50:L50"/>
    <mergeCell ref="M50:S50"/>
    <mergeCell ref="K53:L53"/>
    <mergeCell ref="M53:S53"/>
    <mergeCell ref="K55:L55"/>
    <mergeCell ref="K43:S43"/>
    <mergeCell ref="K44:L44"/>
    <mergeCell ref="K45:L45"/>
    <mergeCell ref="M45:S45"/>
    <mergeCell ref="K48:L48"/>
    <mergeCell ref="M48:S48"/>
    <mergeCell ref="K36:L36"/>
    <mergeCell ref="M36:S36"/>
    <mergeCell ref="K39:L39"/>
    <mergeCell ref="M39:S39"/>
    <mergeCell ref="K41:L41"/>
    <mergeCell ref="K29:S29"/>
    <mergeCell ref="K30:L30"/>
    <mergeCell ref="K31:L31"/>
    <mergeCell ref="M31:S31"/>
    <mergeCell ref="K34:L34"/>
    <mergeCell ref="M34:S34"/>
    <mergeCell ref="K22:L22"/>
    <mergeCell ref="M22:S22"/>
    <mergeCell ref="K25:L25"/>
    <mergeCell ref="M25:S25"/>
    <mergeCell ref="K27:L27"/>
    <mergeCell ref="K15:S15"/>
    <mergeCell ref="K16:L16"/>
    <mergeCell ref="K17:L17"/>
    <mergeCell ref="M17:S17"/>
    <mergeCell ref="K20:L20"/>
    <mergeCell ref="M20:S20"/>
    <mergeCell ref="K8:L8"/>
    <mergeCell ref="M8:S8"/>
    <mergeCell ref="K11:L11"/>
    <mergeCell ref="M11:S11"/>
    <mergeCell ref="K13:L13"/>
    <mergeCell ref="K1:S1"/>
    <mergeCell ref="K2:L2"/>
    <mergeCell ref="K3:L3"/>
    <mergeCell ref="M3:S3"/>
    <mergeCell ref="K6:L6"/>
    <mergeCell ref="M6:S6"/>
    <mergeCell ref="A1:I1"/>
    <mergeCell ref="A2:B2"/>
    <mergeCell ref="A3:B3"/>
    <mergeCell ref="C3:I3"/>
    <mergeCell ref="A6:B6"/>
    <mergeCell ref="C6:I6"/>
    <mergeCell ref="A8:B8"/>
    <mergeCell ref="C8:I8"/>
    <mergeCell ref="A11:B11"/>
    <mergeCell ref="C11:I11"/>
    <mergeCell ref="A13:B13"/>
    <mergeCell ref="A15:I15"/>
    <mergeCell ref="A16:B16"/>
    <mergeCell ref="A17:B17"/>
    <mergeCell ref="C17:I17"/>
    <mergeCell ref="A20:B20"/>
    <mergeCell ref="C20:I20"/>
    <mergeCell ref="A22:B22"/>
    <mergeCell ref="C22:I22"/>
    <mergeCell ref="A25:B25"/>
    <mergeCell ref="C25:I25"/>
    <mergeCell ref="A27:B27"/>
    <mergeCell ref="A29:I29"/>
    <mergeCell ref="A30:B30"/>
    <mergeCell ref="A31:B31"/>
    <mergeCell ref="C31:I31"/>
    <mergeCell ref="A34:B34"/>
    <mergeCell ref="C34:I34"/>
    <mergeCell ref="A36:B36"/>
    <mergeCell ref="C36:I36"/>
    <mergeCell ref="A39:B39"/>
    <mergeCell ref="C39:I39"/>
    <mergeCell ref="A41:B41"/>
    <mergeCell ref="A43:I43"/>
    <mergeCell ref="A44:B44"/>
    <mergeCell ref="A45:B45"/>
    <mergeCell ref="C45:I45"/>
    <mergeCell ref="A48:B48"/>
    <mergeCell ref="C48:I48"/>
    <mergeCell ref="A50:B50"/>
    <mergeCell ref="C50:I50"/>
    <mergeCell ref="A53:B53"/>
    <mergeCell ref="C53:I53"/>
    <mergeCell ref="A55:B5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MOD 1</vt:lpstr>
      <vt:lpstr>MOD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DELL</cp:lastModifiedBy>
  <cp:lastPrinted>2022-11-30T07:26:59Z</cp:lastPrinted>
  <dcterms:created xsi:type="dcterms:W3CDTF">2015-06-05T18:19:34Z</dcterms:created>
  <dcterms:modified xsi:type="dcterms:W3CDTF">2023-01-20T07:41:42Z</dcterms:modified>
</cp:coreProperties>
</file>